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1"/>
  </bookViews>
  <sheets>
    <sheet name="отчет 2018" sheetId="1" r:id="rId1"/>
    <sheet name="Прогноз 2020" sheetId="2" r:id="rId2"/>
  </sheets>
  <definedNames/>
  <calcPr fullCalcOnLoad="1"/>
</workbook>
</file>

<file path=xl/sharedStrings.xml><?xml version="1.0" encoding="utf-8"?>
<sst xmlns="http://schemas.openxmlformats.org/spreadsheetml/2006/main" count="365" uniqueCount="164">
  <si>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</si>
  <si>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</si>
  <si>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</si>
  <si>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</si>
  <si>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</si>
  <si>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</si>
  <si>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</si>
  <si>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</si>
  <si>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</si>
  <si>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</si>
  <si>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</si>
  <si>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</si>
  <si>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</si>
  <si>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</si>
  <si>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</si>
  <si>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</si>
  <si>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</si>
  <si>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</si>
  <si>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</si>
  <si>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</si>
  <si>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</si>
  <si>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</si>
  <si>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</si>
  <si>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</si>
  <si>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</si>
  <si>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</si>
  <si>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</si>
  <si>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</si>
  <si>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</si>
  <si>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</si>
  <si>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</si>
  <si>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</si>
  <si>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</si>
  <si>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</si>
  <si>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Убыток предприятий, тыс. руб.</t>
  </si>
  <si>
    <t>Прибыль (убыток) – сальдо, 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</si>
  <si>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</si>
  <si>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</si>
  <si>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</si>
  <si>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</si>
  <si>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</si>
  <si>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</si>
  <si>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Плоды и ягоды,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</si>
  <si>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</si>
  <si>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</si>
  <si>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</si>
  <si>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</si>
  <si>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</si>
  <si>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</si>
  <si>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</si>
  <si>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</si>
  <si>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</si>
  <si>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</si>
  <si>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</si>
  <si>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</si>
  <si>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</si>
  <si>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</si>
  <si>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</si>
  <si>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</si>
  <si>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</si>
  <si>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</si>
  <si>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</si>
  <si>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</si>
  <si>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</si>
  <si>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</si>
  <si>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</si>
  <si>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</si>
  <si>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ИНДИКАТИВНЫЙ ПЛАН</t>
  </si>
  <si>
    <t>Кондитерские изделия, тыс. тонн</t>
  </si>
  <si>
    <t>Плодоовощные консервы, муб</t>
  </si>
  <si>
    <t>Масло сливочное, тыс.тонн</t>
  </si>
  <si>
    <t>Комбикорма, тыс. тонн</t>
  </si>
  <si>
    <t>Вина столовые, тыс. дкл.</t>
  </si>
  <si>
    <t>Кирпич керамический неогнеупорный строительный, млн.усл.кирп.</t>
  </si>
  <si>
    <t>Малый бизнес</t>
  </si>
  <si>
    <t>Количество субъектов малого предпринимательства в расчете на 1000 человек населения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</si>
  <si>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</si>
  <si>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</si>
  <si>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</si>
  <si>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</si>
  <si>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</si>
  <si>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Количество субъектов малого предпринимательства, всего:</t>
  </si>
  <si>
    <t>Улов рыбы в прудовых и других рыбоводных хозяйствах - всего, тыс. тонн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</si>
  <si>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</si>
  <si>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</si>
  <si>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</si>
  <si>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</si>
  <si>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</si>
  <si>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</si>
  <si>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 xml:space="preserve">                                                      </t>
  </si>
  <si>
    <t xml:space="preserve">                                                                  ПРИЛОЖЕНИЕ </t>
  </si>
  <si>
    <t>в том числе индивидуальных предпринимателей</t>
  </si>
  <si>
    <t>2017 год</t>
  </si>
  <si>
    <t>Обеспеченность населения объектами общественного питания, кв.м на 1 тыс. населения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</si>
  <si>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</si>
  <si>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</si>
  <si>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</si>
  <si>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</si>
  <si>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</si>
  <si>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</si>
  <si>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</si>
  <si>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</si>
  <si>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</si>
  <si>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</si>
  <si>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</si>
  <si>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</si>
  <si>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</si>
  <si>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</si>
  <si>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Прибыль прибыльных крупных и средних предприятий, тыс. рублей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</si>
  <si>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</si>
  <si>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</si>
  <si>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Фонд заработной платы по полному кругу предприятий и организаций, тыс. руб.</t>
  </si>
  <si>
    <t>Фонд заработной платы по крупным и средним предприятиям и организациям,          тыс. руб.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</si>
  <si>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</si>
  <si>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</si>
  <si>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 xml:space="preserve">                                               </t>
  </si>
  <si>
    <t>Количество организаций, зарегистрированных на территории городского поселения - всего, единиц</t>
  </si>
  <si>
    <t>Среднедушевой доход на одного жителя, рублей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</si>
  <si>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</si>
  <si>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</si>
  <si>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</si>
  <si>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</si>
  <si>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</si>
  <si>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</si>
  <si>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</si>
  <si>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</si>
  <si>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t>Отчет по индикативному плану</t>
  </si>
  <si>
    <t xml:space="preserve">Заместитель главы Славянского </t>
  </si>
  <si>
    <t xml:space="preserve">городского поселения Славянского </t>
  </si>
  <si>
    <t>Е.Н. Кошель</t>
  </si>
  <si>
    <t xml:space="preserve">                                                                                  Совета Славянского городского поселения </t>
  </si>
  <si>
    <t xml:space="preserve">                                                                                ПРИЛОЖЕНИЕ </t>
  </si>
  <si>
    <t xml:space="preserve">района по экономике, финансам и бюджету,                                             </t>
  </si>
  <si>
    <t>начальник отдела финансов, экономики и торговли</t>
  </si>
  <si>
    <r>
      <t xml:space="preserve">                                                      </t>
    </r>
    <r>
      <rPr>
        <sz val="14"/>
        <rFont val="Times New Roman"/>
        <family val="1"/>
      </rPr>
      <t xml:space="preserve">                           к решению__________ сессии</t>
    </r>
  </si>
  <si>
    <t xml:space="preserve">                                                                                              от ____________ г.  № ____</t>
  </si>
  <si>
    <t xml:space="preserve">                                                           Совета Славянского городского поселения </t>
  </si>
  <si>
    <t>Убыток крупных и средних предприятий, тыс. руб.</t>
  </si>
  <si>
    <t>2018 год</t>
  </si>
  <si>
    <t>Молоко жидкое обработанное, включая молоко для детского питания, тыс. тонн</t>
  </si>
  <si>
    <t>Чай зеленый (неферментированный), чай черный (ферментированный) в упаковках массой не более 3 кг, тонн</t>
  </si>
  <si>
    <t>Кофе без кофеина и кофе жаренный, тонн</t>
  </si>
  <si>
    <t>Бензин прямогонный, тыс. тонн</t>
  </si>
  <si>
    <t>Заместитель главы Славянского городского поселения Славянского района по экономике, финансам и бюджету, начальник отдела финансов, экономики и торговли</t>
  </si>
  <si>
    <t xml:space="preserve">                                                                                  Славянского района (четвертого созыва)</t>
  </si>
  <si>
    <t xml:space="preserve"> социально-экономического развития Славянского городского поселения Славянского района за 2018 год </t>
  </si>
  <si>
    <t>2018г. в % к плану</t>
  </si>
  <si>
    <t>2018г. в % к оценке</t>
  </si>
  <si>
    <t>темп роста,% (отчет  2018г. к отчету 2017г.)</t>
  </si>
  <si>
    <t>Добыча полезных ископаемых, тыс. руб.</t>
  </si>
  <si>
    <t>Обрабатывающие производства,тыс. руб.</t>
  </si>
  <si>
    <t>Производство и распределение электроэнергии, газа и воды, тыс. руб.</t>
  </si>
  <si>
    <t>Объем платных услуг населению по крупным и средним организациям, тыс. руб.</t>
  </si>
  <si>
    <t>Блоки и прочие изделия сборные строительные для зданий и сооружений из цемента, бетона или искуственного камня,тыс.куб.м.</t>
  </si>
  <si>
    <t>Мазут и мазут топочный, тыс. тонн</t>
  </si>
  <si>
    <t>Газойли, тыс. тонн</t>
  </si>
  <si>
    <r>
      <t xml:space="preserve">                                                                </t>
    </r>
    <r>
      <rPr>
        <sz val="14"/>
        <rFont val="Times New Roman"/>
        <family val="1"/>
      </rPr>
      <t xml:space="preserve">к решению сорок девятой сесии </t>
    </r>
  </si>
  <si>
    <t xml:space="preserve">2019 год                   в %                             к 2018 году </t>
  </si>
  <si>
    <t>Обрабатывающие производства, тыс. руб.</t>
  </si>
  <si>
    <t xml:space="preserve">                                                                        _____________________</t>
  </si>
  <si>
    <t xml:space="preserve"> социально-экономического развития Славянского городского поселения Славянского района на  2020год</t>
  </si>
  <si>
    <t xml:space="preserve">2020год                   в %                             к 2019 году </t>
  </si>
  <si>
    <t>2020 год</t>
  </si>
  <si>
    <t xml:space="preserve">                                                             Славянского района (четвертого созыва)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</si>
</sst>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_-* #,##0.00\ _р_._-;\-* #,##0.00\ _р_._-;_-* &quot;-&quot;??\ _р_._-;_-@_-"/>
    <numFmt numFmtId="182" formatCode="#,##0_ ;[Red]\-#,##0\ "/>
    <numFmt numFmtId="183" formatCode="#,##0.0"/>
  </numFmts>
  <fonts count="5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56" fillId="0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183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176" fontId="1" fillId="33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/>
    </xf>
    <xf numFmtId="183" fontId="1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180" fontId="10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176" fontId="10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 indent="3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3" fontId="10" fillId="33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6" fontId="8" fillId="33" borderId="0" xfId="0" applyNumberFormat="1" applyFont="1" applyFill="1" applyAlignment="1">
      <alignment horizontal="center" wrapText="1"/>
    </xf>
    <xf numFmtId="176" fontId="7" fillId="0" borderId="0" xfId="0" applyNumberFormat="1" applyFont="1" applyFill="1" applyBorder="1" applyAlignment="1">
      <alignment wrapText="1"/>
    </xf>
    <xf numFmtId="176" fontId="7" fillId="33" borderId="0" xfId="0" applyNumberFormat="1" applyFont="1" applyFill="1" applyBorder="1" applyAlignment="1">
      <alignment horizontal="center" wrapText="1"/>
    </xf>
    <xf numFmtId="176" fontId="10" fillId="33" borderId="11" xfId="0" applyNumberFormat="1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176" fontId="3" fillId="33" borderId="0" xfId="0" applyNumberFormat="1" applyFont="1" applyFill="1" applyAlignment="1">
      <alignment/>
    </xf>
    <xf numFmtId="2" fontId="10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34" borderId="0" xfId="0" applyFont="1" applyFill="1" applyAlignment="1">
      <alignment/>
    </xf>
    <xf numFmtId="0" fontId="7" fillId="33" borderId="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/>
    </xf>
    <xf numFmtId="177" fontId="10" fillId="33" borderId="11" xfId="0" applyNumberFormat="1" applyFont="1" applyFill="1" applyBorder="1" applyAlignment="1">
      <alignment/>
    </xf>
    <xf numFmtId="1" fontId="10" fillId="33" borderId="11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83" fontId="10" fillId="33" borderId="11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76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8" fillId="33" borderId="0" xfId="0" applyFont="1" applyFill="1" applyAlignment="1">
      <alignment horizontal="right" wrapText="1"/>
    </xf>
    <xf numFmtId="0" fontId="7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right"/>
    </xf>
    <xf numFmtId="176" fontId="13" fillId="33" borderId="0" xfId="0" applyNumberFormat="1" applyFont="1" applyFill="1" applyBorder="1" applyAlignment="1">
      <alignment/>
    </xf>
    <xf numFmtId="2" fontId="10" fillId="33" borderId="11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176" fontId="9" fillId="33" borderId="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vertical="center"/>
    </xf>
    <xf numFmtId="180" fontId="5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176" fontId="14" fillId="33" borderId="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wrapText="1"/>
    </xf>
    <xf numFmtId="183" fontId="1" fillId="0" borderId="10" xfId="0" applyNumberFormat="1" applyFont="1" applyFill="1" applyBorder="1" applyAlignment="1">
      <alignment wrapText="1"/>
    </xf>
    <xf numFmtId="183" fontId="1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 vertical="center"/>
    </xf>
    <xf numFmtId="0" fontId="8" fillId="36" borderId="0" xfId="0" applyFont="1" applyFill="1" applyAlignment="1">
      <alignment horizontal="center" wrapText="1"/>
    </xf>
    <xf numFmtId="0" fontId="7" fillId="36" borderId="0" xfId="0" applyFont="1" applyFill="1" applyBorder="1" applyAlignment="1">
      <alignment wrapText="1"/>
    </xf>
    <xf numFmtId="0" fontId="7" fillId="36" borderId="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vertical="center"/>
    </xf>
    <xf numFmtId="177" fontId="1" fillId="36" borderId="10" xfId="0" applyNumberFormat="1" applyFont="1" applyFill="1" applyBorder="1" applyAlignment="1">
      <alignment/>
    </xf>
    <xf numFmtId="183" fontId="1" fillId="36" borderId="10" xfId="0" applyNumberFormat="1" applyFont="1" applyFill="1" applyBorder="1" applyAlignment="1">
      <alignment/>
    </xf>
    <xf numFmtId="180" fontId="10" fillId="36" borderId="10" xfId="0" applyNumberFormat="1" applyFont="1" applyFill="1" applyBorder="1" applyAlignment="1">
      <alignment/>
    </xf>
    <xf numFmtId="183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10" fillId="36" borderId="11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177" fontId="10" fillId="36" borderId="11" xfId="0" applyNumberFormat="1" applyFont="1" applyFill="1" applyBorder="1" applyAlignment="1">
      <alignment/>
    </xf>
    <xf numFmtId="176" fontId="10" fillId="36" borderId="11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176" fontId="1" fillId="36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177" fontId="10" fillId="36" borderId="10" xfId="0" applyNumberFormat="1" applyFont="1" applyFill="1" applyBorder="1" applyAlignment="1">
      <alignment/>
    </xf>
    <xf numFmtId="176" fontId="10" fillId="36" borderId="10" xfId="0" applyNumberFormat="1" applyFont="1" applyFill="1" applyBorder="1" applyAlignment="1">
      <alignment/>
    </xf>
    <xf numFmtId="1" fontId="10" fillId="36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4" fontId="10" fillId="36" borderId="11" xfId="0" applyNumberFormat="1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180" fontId="10" fillId="36" borderId="11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8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 vertical="center" wrapText="1"/>
    </xf>
    <xf numFmtId="176" fontId="1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176" fontId="58" fillId="36" borderId="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 vertical="center" wrapText="1"/>
    </xf>
    <xf numFmtId="0" fontId="1" fillId="36" borderId="0" xfId="0" applyFont="1" applyFill="1" applyAlignment="1">
      <alignment horizontal="right"/>
    </xf>
    <xf numFmtId="176" fontId="13" fillId="36" borderId="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183" fontId="10" fillId="36" borderId="11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0" fontId="56" fillId="36" borderId="0" xfId="0" applyFont="1" applyFill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1" fillId="36" borderId="0" xfId="0" applyFont="1" applyFill="1" applyAlignment="1">
      <alignment wrapText="1"/>
    </xf>
    <xf numFmtId="0" fontId="1" fillId="36" borderId="0" xfId="0" applyFont="1" applyFill="1" applyBorder="1" applyAlignment="1">
      <alignment/>
    </xf>
    <xf numFmtId="2" fontId="13" fillId="36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6" fontId="13" fillId="36" borderId="0" xfId="0" applyNumberFormat="1" applyFont="1" applyFill="1" applyBorder="1" applyAlignment="1">
      <alignment horizontal="center" wrapText="1"/>
    </xf>
    <xf numFmtId="176" fontId="13" fillId="36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76" fontId="9" fillId="33" borderId="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176" fontId="1" fillId="36" borderId="16" xfId="0" applyNumberFormat="1" applyFont="1" applyFill="1" applyBorder="1" applyAlignment="1">
      <alignment horizontal="left" vertical="top" wrapText="1"/>
    </xf>
    <xf numFmtId="176" fontId="1" fillId="36" borderId="0" xfId="0" applyNumberFormat="1" applyFont="1" applyFill="1" applyBorder="1" applyAlignment="1">
      <alignment horizontal="left" vertical="top" wrapText="1"/>
    </xf>
    <xf numFmtId="176" fontId="14" fillId="33" borderId="16" xfId="0" applyNumberFormat="1" applyFont="1" applyFill="1" applyBorder="1" applyAlignment="1">
      <alignment horizontal="left" vertical="top" wrapText="1"/>
    </xf>
    <xf numFmtId="176" fontId="14" fillId="33" borderId="0" xfId="0" applyNumberFormat="1" applyFont="1" applyFill="1" applyBorder="1" applyAlignment="1">
      <alignment horizontal="left" vertical="top" wrapText="1"/>
    </xf>
    <xf numFmtId="176" fontId="13" fillId="33" borderId="16" xfId="0" applyNumberFormat="1" applyFont="1" applyFill="1" applyBorder="1" applyAlignment="1">
      <alignment horizontal="left" vertical="top" wrapText="1"/>
    </xf>
    <xf numFmtId="176" fontId="13" fillId="33" borderId="0" xfId="0" applyNumberFormat="1" applyFont="1" applyFill="1" applyBorder="1" applyAlignment="1">
      <alignment horizontal="left" vertical="top" wrapText="1"/>
    </xf>
    <xf numFmtId="183" fontId="13" fillId="33" borderId="16" xfId="0" applyNumberFormat="1" applyFont="1" applyFill="1" applyBorder="1" applyAlignment="1">
      <alignment horizontal="left" vertical="top" wrapText="1"/>
    </xf>
    <xf numFmtId="183" fontId="13" fillId="33" borderId="0" xfId="0" applyNumberFormat="1" applyFont="1" applyFill="1" applyBorder="1" applyAlignment="1">
      <alignment horizontal="left" vertical="top" wrapText="1"/>
    </xf>
    <xf numFmtId="176" fontId="12" fillId="36" borderId="16" xfId="0" applyNumberFormat="1" applyFont="1" applyFill="1" applyBorder="1" applyAlignment="1">
      <alignment horizontal="left" vertical="top" wrapText="1"/>
    </xf>
    <xf numFmtId="176" fontId="12" fillId="36" borderId="0" xfId="0" applyNumberFormat="1" applyFont="1" applyFill="1" applyBorder="1" applyAlignment="1">
      <alignment horizontal="left" vertical="top" wrapText="1"/>
    </xf>
    <xf numFmtId="176" fontId="13" fillId="36" borderId="16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right"/>
    </xf>
    <xf numFmtId="176" fontId="13" fillId="36" borderId="16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6" borderId="0" xfId="0" applyFont="1" applyFill="1" applyBorder="1" applyAlignment="1">
      <alignment horizontal="right" wrapText="1"/>
    </xf>
    <xf numFmtId="0" fontId="8" fillId="33" borderId="0" xfId="0" applyFont="1" applyFill="1" applyAlignment="1">
      <alignment horizontal="right" wrapText="1"/>
    </xf>
    <xf numFmtId="0" fontId="56" fillId="33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zoomScalePageLayoutView="0" workbookViewId="0" topLeftCell="A1">
      <selection activeCell="I41" sqref="I41:J175"/>
    </sheetView>
  </sheetViews>
  <sheetFormatPr defaultColWidth="9.00390625" defaultRowHeight="12.75"/>
  <cols>
    <col min="1" max="1" width="35.25390625" style="10" customWidth="1"/>
    <col min="2" max="2" width="11.125" style="66" customWidth="1"/>
    <col min="3" max="3" width="14.125" style="10" customWidth="1"/>
    <col min="4" max="4" width="13.375" style="10" customWidth="1"/>
    <col min="5" max="5" width="12.25390625" style="124" customWidth="1"/>
    <col min="6" max="6" width="8.75390625" style="46" customWidth="1"/>
    <col min="7" max="7" width="8.875" style="46" customWidth="1"/>
    <col min="8" max="8" width="9.25390625" style="46" customWidth="1"/>
    <col min="9" max="9" width="15.875" style="2" customWidth="1"/>
    <col min="10" max="10" width="12.875" style="2" customWidth="1"/>
    <col min="11" max="16384" width="9.125" style="2" customWidth="1"/>
  </cols>
  <sheetData>
    <row r="1" spans="1:11" ht="20.25" customHeight="1">
      <c r="A1" s="146" t="s">
        <v>131</v>
      </c>
      <c r="B1" s="146"/>
      <c r="C1" s="146"/>
      <c r="D1" s="146"/>
      <c r="E1" s="146"/>
      <c r="F1" s="146"/>
      <c r="G1" s="146"/>
      <c r="H1" s="146"/>
      <c r="I1" s="6"/>
      <c r="J1" s="6"/>
      <c r="K1" s="6"/>
    </row>
    <row r="2" spans="1:11" ht="18" customHeight="1">
      <c r="A2" s="147" t="s">
        <v>134</v>
      </c>
      <c r="B2" s="147"/>
      <c r="C2" s="147"/>
      <c r="D2" s="147"/>
      <c r="E2" s="147"/>
      <c r="F2" s="147"/>
      <c r="G2" s="147"/>
      <c r="H2" s="147"/>
      <c r="I2" s="76"/>
      <c r="J2" s="75"/>
      <c r="K2" s="6"/>
    </row>
    <row r="3" spans="1:11" ht="21.75" customHeight="1">
      <c r="A3" s="146" t="s">
        <v>130</v>
      </c>
      <c r="B3" s="146"/>
      <c r="C3" s="146"/>
      <c r="D3" s="146"/>
      <c r="E3" s="146"/>
      <c r="F3" s="146"/>
      <c r="G3" s="146"/>
      <c r="H3" s="146"/>
      <c r="I3" s="6"/>
      <c r="J3" s="6"/>
      <c r="K3" s="6"/>
    </row>
    <row r="4" spans="1:11" ht="20.25" customHeight="1">
      <c r="A4" s="146" t="s">
        <v>144</v>
      </c>
      <c r="B4" s="146"/>
      <c r="C4" s="146"/>
      <c r="D4" s="146"/>
      <c r="E4" s="146"/>
      <c r="F4" s="146"/>
      <c r="G4" s="146"/>
      <c r="H4" s="146"/>
      <c r="I4" s="6"/>
      <c r="J4" s="6"/>
      <c r="K4" s="6"/>
    </row>
    <row r="5" spans="1:11" ht="20.25" customHeight="1">
      <c r="A5" s="146" t="s">
        <v>135</v>
      </c>
      <c r="B5" s="146"/>
      <c r="C5" s="146"/>
      <c r="D5" s="146"/>
      <c r="E5" s="146"/>
      <c r="F5" s="146"/>
      <c r="G5" s="146"/>
      <c r="H5" s="146"/>
      <c r="I5" s="9"/>
      <c r="J5" s="6"/>
      <c r="K5" s="6"/>
    </row>
    <row r="6" spans="1:11" ht="17.25" customHeight="1">
      <c r="A6" s="75"/>
      <c r="B6" s="63"/>
      <c r="C6" s="75"/>
      <c r="D6" s="75"/>
      <c r="E6" s="97"/>
      <c r="F6" s="41"/>
      <c r="G6" s="41"/>
      <c r="H6" s="41"/>
      <c r="I6" s="6"/>
      <c r="J6" s="6"/>
      <c r="K6" s="6"/>
    </row>
    <row r="7" spans="1:11" ht="21" customHeight="1">
      <c r="A7" s="148" t="s">
        <v>126</v>
      </c>
      <c r="B7" s="148"/>
      <c r="C7" s="148"/>
      <c r="D7" s="148"/>
      <c r="E7" s="148"/>
      <c r="F7" s="148"/>
      <c r="G7" s="148"/>
      <c r="H7" s="7"/>
      <c r="I7" s="6"/>
      <c r="J7" s="6"/>
      <c r="K7" s="6"/>
    </row>
    <row r="8" spans="1:9" ht="48" customHeight="1">
      <c r="A8" s="149" t="s">
        <v>145</v>
      </c>
      <c r="B8" s="149"/>
      <c r="C8" s="149"/>
      <c r="D8" s="149"/>
      <c r="E8" s="149"/>
      <c r="F8" s="149"/>
      <c r="G8" s="149"/>
      <c r="H8" s="5"/>
      <c r="I8" s="7"/>
    </row>
    <row r="9" spans="1:9" ht="15" customHeight="1">
      <c r="A9" s="40"/>
      <c r="B9" s="64"/>
      <c r="C9" s="50"/>
      <c r="D9" s="50"/>
      <c r="E9" s="98"/>
      <c r="F9" s="42"/>
      <c r="G9" s="42"/>
      <c r="H9" s="42"/>
      <c r="I9" s="5"/>
    </row>
    <row r="10" spans="1:9" ht="15" customHeight="1">
      <c r="A10" s="77"/>
      <c r="B10" s="64"/>
      <c r="C10" s="77"/>
      <c r="D10" s="77"/>
      <c r="E10" s="99"/>
      <c r="F10" s="43"/>
      <c r="G10" s="43"/>
      <c r="H10" s="43"/>
      <c r="I10" s="99"/>
    </row>
    <row r="11" spans="1:9" s="3" customFormat="1" ht="24" customHeight="1">
      <c r="A11" s="150" t="s">
        <v>0</v>
      </c>
      <c r="B11" s="72" t="s">
        <v>92</v>
      </c>
      <c r="C11" s="151" t="s">
        <v>138</v>
      </c>
      <c r="D11" s="151"/>
      <c r="E11" s="151"/>
      <c r="F11" s="152" t="s">
        <v>146</v>
      </c>
      <c r="G11" s="153" t="s">
        <v>147</v>
      </c>
      <c r="H11" s="154" t="s">
        <v>148</v>
      </c>
      <c r="I11" s="127"/>
    </row>
    <row r="12" spans="1:9" s="3" customFormat="1" ht="66" customHeight="1">
      <c r="A12" s="150"/>
      <c r="B12" s="72" t="s">
        <v>1</v>
      </c>
      <c r="C12" s="51" t="s">
        <v>21</v>
      </c>
      <c r="D12" s="72" t="s">
        <v>20</v>
      </c>
      <c r="E12" s="100" t="s">
        <v>1</v>
      </c>
      <c r="F12" s="152"/>
      <c r="G12" s="153"/>
      <c r="H12" s="155"/>
      <c r="I12" s="127"/>
    </row>
    <row r="13" spans="1:13" s="3" customFormat="1" ht="30" customHeight="1">
      <c r="A13" s="19" t="s">
        <v>31</v>
      </c>
      <c r="B13" s="52">
        <v>66.285</v>
      </c>
      <c r="C13" s="20">
        <v>66.146</v>
      </c>
      <c r="D13" s="20">
        <v>66.43</v>
      </c>
      <c r="E13" s="101">
        <v>66.829</v>
      </c>
      <c r="F13" s="44">
        <f>E13/C13*100</f>
        <v>101.03256432739695</v>
      </c>
      <c r="G13" s="61">
        <f>E13/D13*100</f>
        <v>100.60063224446785</v>
      </c>
      <c r="H13" s="16">
        <f>E13/B13*100</f>
        <v>100.82069849890622</v>
      </c>
      <c r="I13" s="128"/>
      <c r="M13" s="3" t="s">
        <v>89</v>
      </c>
    </row>
    <row r="14" spans="1:9" s="3" customFormat="1" ht="30.75" customHeight="1">
      <c r="A14" s="19" t="s">
        <v>117</v>
      </c>
      <c r="B14" s="12">
        <v>17296.5</v>
      </c>
      <c r="C14" s="18">
        <v>17660.5</v>
      </c>
      <c r="D14" s="18">
        <v>18146.7</v>
      </c>
      <c r="E14" s="102">
        <v>18147</v>
      </c>
      <c r="F14" s="44">
        <f aca="true" t="shared" si="0" ref="F14:F28">E14/C14*100</f>
        <v>102.7547351433991</v>
      </c>
      <c r="G14" s="61">
        <f aca="true" t="shared" si="1" ref="G14:G28">E14/D14*100</f>
        <v>100.00165319314256</v>
      </c>
      <c r="H14" s="16">
        <f aca="true" t="shared" si="2" ref="H14:H28">E14/B14*100</f>
        <v>104.91717977625532</v>
      </c>
      <c r="I14" s="128"/>
    </row>
    <row r="15" spans="1:9" s="3" customFormat="1" ht="30">
      <c r="A15" s="19" t="s">
        <v>33</v>
      </c>
      <c r="B15" s="17">
        <v>39.668</v>
      </c>
      <c r="C15" s="17">
        <v>39.245</v>
      </c>
      <c r="D15" s="17">
        <v>39.67</v>
      </c>
      <c r="E15" s="103">
        <v>39.67</v>
      </c>
      <c r="F15" s="44">
        <f t="shared" si="0"/>
        <v>101.08294050197479</v>
      </c>
      <c r="G15" s="61">
        <f t="shared" si="1"/>
        <v>100</v>
      </c>
      <c r="H15" s="16">
        <f t="shared" si="2"/>
        <v>100.00504184733288</v>
      </c>
      <c r="I15" s="128"/>
    </row>
    <row r="16" spans="1:9" s="3" customFormat="1" ht="30">
      <c r="A16" s="19" t="s">
        <v>32</v>
      </c>
      <c r="B16" s="17">
        <v>36.903</v>
      </c>
      <c r="C16" s="20">
        <v>36.907</v>
      </c>
      <c r="D16" s="20">
        <v>36.915</v>
      </c>
      <c r="E16" s="103">
        <v>36.915</v>
      </c>
      <c r="F16" s="44">
        <f t="shared" si="0"/>
        <v>100.02167610480397</v>
      </c>
      <c r="G16" s="61">
        <f t="shared" si="1"/>
        <v>100</v>
      </c>
      <c r="H16" s="16">
        <f t="shared" si="2"/>
        <v>100.03251768148931</v>
      </c>
      <c r="I16" s="128"/>
    </row>
    <row r="17" spans="1:9" s="3" customFormat="1" ht="44.25" customHeight="1">
      <c r="A17" s="19" t="s">
        <v>110</v>
      </c>
      <c r="B17" s="18">
        <v>26783</v>
      </c>
      <c r="C17" s="21">
        <v>27181</v>
      </c>
      <c r="D17" s="21">
        <v>28350</v>
      </c>
      <c r="E17" s="104">
        <v>30291.6</v>
      </c>
      <c r="F17" s="44">
        <f t="shared" si="0"/>
        <v>111.44402339869761</v>
      </c>
      <c r="G17" s="61">
        <f t="shared" si="1"/>
        <v>106.84867724867723</v>
      </c>
      <c r="H17" s="16">
        <f t="shared" si="2"/>
        <v>113.10010081021542</v>
      </c>
      <c r="I17" s="128"/>
    </row>
    <row r="18" spans="1:9" s="3" customFormat="1" ht="57" customHeight="1">
      <c r="A18" s="19" t="s">
        <v>109</v>
      </c>
      <c r="B18" s="18">
        <v>29112</v>
      </c>
      <c r="C18" s="21">
        <v>29286</v>
      </c>
      <c r="D18" s="21">
        <v>32118</v>
      </c>
      <c r="E18" s="105">
        <v>33035.3</v>
      </c>
      <c r="F18" s="44">
        <f t="shared" si="0"/>
        <v>112.80236290377657</v>
      </c>
      <c r="G18" s="61">
        <f t="shared" si="1"/>
        <v>102.85603088610749</v>
      </c>
      <c r="H18" s="16">
        <f t="shared" si="2"/>
        <v>113.47657323440508</v>
      </c>
      <c r="I18" s="128"/>
    </row>
    <row r="19" spans="1:9" s="3" customFormat="1" ht="32.25" customHeight="1">
      <c r="A19" s="19" t="s">
        <v>83</v>
      </c>
      <c r="B19" s="18">
        <v>180</v>
      </c>
      <c r="C19" s="18">
        <v>180</v>
      </c>
      <c r="D19" s="59">
        <v>190</v>
      </c>
      <c r="E19" s="104">
        <v>148</v>
      </c>
      <c r="F19" s="44">
        <f t="shared" si="0"/>
        <v>82.22222222222221</v>
      </c>
      <c r="G19" s="61">
        <f t="shared" si="1"/>
        <v>77.89473684210526</v>
      </c>
      <c r="H19" s="16">
        <f t="shared" si="2"/>
        <v>82.22222222222221</v>
      </c>
      <c r="I19" s="128"/>
    </row>
    <row r="20" spans="1:9" s="3" customFormat="1" ht="44.25" customHeight="1">
      <c r="A20" s="19" t="s">
        <v>30</v>
      </c>
      <c r="B20" s="18">
        <v>0.5</v>
      </c>
      <c r="C20" s="18">
        <v>0.5</v>
      </c>
      <c r="D20" s="22">
        <v>0.5</v>
      </c>
      <c r="E20" s="104">
        <v>0.4</v>
      </c>
      <c r="F20" s="44">
        <f t="shared" si="0"/>
        <v>80</v>
      </c>
      <c r="G20" s="61">
        <f t="shared" si="1"/>
        <v>80</v>
      </c>
      <c r="H20" s="16">
        <f t="shared" si="2"/>
        <v>80</v>
      </c>
      <c r="I20" s="128"/>
    </row>
    <row r="21" spans="1:9" s="3" customFormat="1" ht="30" customHeight="1">
      <c r="A21" s="19" t="s">
        <v>108</v>
      </c>
      <c r="B21" s="23">
        <v>520575</v>
      </c>
      <c r="C21" s="23">
        <v>497986</v>
      </c>
      <c r="D21" s="23">
        <v>476623</v>
      </c>
      <c r="E21" s="105">
        <v>475594</v>
      </c>
      <c r="F21" s="44">
        <f t="shared" si="0"/>
        <v>95.50348804986486</v>
      </c>
      <c r="G21" s="61">
        <f t="shared" si="1"/>
        <v>99.78410609643261</v>
      </c>
      <c r="H21" s="16">
        <f t="shared" si="2"/>
        <v>91.35936224367286</v>
      </c>
      <c r="I21" s="128"/>
    </row>
    <row r="22" spans="1:9" s="3" customFormat="1" ht="17.25" customHeight="1">
      <c r="A22" s="19" t="s">
        <v>34</v>
      </c>
      <c r="B22" s="23">
        <v>105460</v>
      </c>
      <c r="C22" s="23">
        <v>50500</v>
      </c>
      <c r="D22" s="23">
        <v>15687</v>
      </c>
      <c r="E22" s="105">
        <v>31638</v>
      </c>
      <c r="F22" s="44">
        <f t="shared" si="0"/>
        <v>62.64950495049505</v>
      </c>
      <c r="G22" s="61">
        <f t="shared" si="1"/>
        <v>201.68292216484986</v>
      </c>
      <c r="H22" s="16">
        <f t="shared" si="2"/>
        <v>30</v>
      </c>
      <c r="I22" s="128"/>
    </row>
    <row r="23" spans="1:9" s="3" customFormat="1" ht="30">
      <c r="A23" s="19" t="s">
        <v>35</v>
      </c>
      <c r="B23" s="23">
        <v>415115</v>
      </c>
      <c r="C23" s="23">
        <v>447486</v>
      </c>
      <c r="D23" s="23">
        <v>460936</v>
      </c>
      <c r="E23" s="105">
        <v>443956</v>
      </c>
      <c r="F23" s="44">
        <f t="shared" si="0"/>
        <v>99.21114850520463</v>
      </c>
      <c r="G23" s="61">
        <f t="shared" si="1"/>
        <v>96.31619140184321</v>
      </c>
      <c r="H23" s="16">
        <f t="shared" si="2"/>
        <v>106.94771328427062</v>
      </c>
      <c r="I23" s="128"/>
    </row>
    <row r="24" spans="1:9" s="3" customFormat="1" ht="45" customHeight="1">
      <c r="A24" s="19" t="s">
        <v>111</v>
      </c>
      <c r="B24" s="23">
        <v>6650336</v>
      </c>
      <c r="C24" s="18">
        <v>6674861.2</v>
      </c>
      <c r="D24" s="18">
        <v>6789191.3</v>
      </c>
      <c r="E24" s="105">
        <v>7442000</v>
      </c>
      <c r="F24" s="44">
        <f t="shared" si="0"/>
        <v>111.49295508946312</v>
      </c>
      <c r="G24" s="61">
        <f t="shared" si="1"/>
        <v>109.61541177960328</v>
      </c>
      <c r="H24" s="16">
        <f t="shared" si="2"/>
        <v>111.90412033316812</v>
      </c>
      <c r="I24" s="128"/>
    </row>
    <row r="25" spans="1:9" s="3" customFormat="1" ht="45">
      <c r="A25" s="19" t="s">
        <v>112</v>
      </c>
      <c r="B25" s="23">
        <v>5030889</v>
      </c>
      <c r="C25" s="18">
        <v>5036222.6</v>
      </c>
      <c r="D25" s="18">
        <v>5758140</v>
      </c>
      <c r="E25" s="105">
        <v>5892828.4</v>
      </c>
      <c r="F25" s="44">
        <f t="shared" si="0"/>
        <v>117.00889472200853</v>
      </c>
      <c r="G25" s="61">
        <f t="shared" si="1"/>
        <v>102.33909561073543</v>
      </c>
      <c r="H25" s="16">
        <f t="shared" si="2"/>
        <v>117.13294409795168</v>
      </c>
      <c r="I25" s="128"/>
    </row>
    <row r="26" spans="1:9" s="3" customFormat="1" ht="27" customHeight="1">
      <c r="A26" s="19" t="s">
        <v>149</v>
      </c>
      <c r="B26" s="23">
        <v>185828</v>
      </c>
      <c r="C26" s="18">
        <v>207977.2</v>
      </c>
      <c r="D26" s="23">
        <v>1209300</v>
      </c>
      <c r="E26" s="105">
        <v>2606391</v>
      </c>
      <c r="F26" s="44">
        <f t="shared" si="0"/>
        <v>1253.2099672464096</v>
      </c>
      <c r="G26" s="61">
        <f t="shared" si="1"/>
        <v>215.52890101711733</v>
      </c>
      <c r="H26" s="16">
        <f t="shared" si="2"/>
        <v>1402.5824956411307</v>
      </c>
      <c r="I26" s="128"/>
    </row>
    <row r="27" spans="1:9" s="3" customFormat="1" ht="30.75" customHeight="1">
      <c r="A27" s="19" t="s">
        <v>150</v>
      </c>
      <c r="B27" s="21">
        <v>77098978</v>
      </c>
      <c r="C27" s="23">
        <v>79635623</v>
      </c>
      <c r="D27" s="23">
        <v>99473200</v>
      </c>
      <c r="E27" s="106">
        <v>106079809</v>
      </c>
      <c r="F27" s="44">
        <f t="shared" si="0"/>
        <v>133.20647846253428</v>
      </c>
      <c r="G27" s="61">
        <f t="shared" si="1"/>
        <v>106.64159693264115</v>
      </c>
      <c r="H27" s="16">
        <f t="shared" si="2"/>
        <v>137.5891247222499</v>
      </c>
      <c r="I27" s="128"/>
    </row>
    <row r="28" spans="1:9" s="3" customFormat="1" ht="44.25" customHeight="1">
      <c r="A28" s="24" t="s">
        <v>151</v>
      </c>
      <c r="B28" s="23">
        <v>651179</v>
      </c>
      <c r="C28" s="23">
        <v>622612</v>
      </c>
      <c r="D28" s="23">
        <v>721024</v>
      </c>
      <c r="E28" s="105">
        <v>679462.9</v>
      </c>
      <c r="F28" s="44">
        <f t="shared" si="0"/>
        <v>109.13103184647903</v>
      </c>
      <c r="G28" s="61">
        <f t="shared" si="1"/>
        <v>94.23582294070656</v>
      </c>
      <c r="H28" s="16">
        <f t="shared" si="2"/>
        <v>104.34349080667529</v>
      </c>
      <c r="I28" s="128"/>
    </row>
    <row r="29" spans="1:11" s="3" customFormat="1" ht="27" customHeight="1">
      <c r="A29" s="156" t="s">
        <v>25</v>
      </c>
      <c r="B29" s="157"/>
      <c r="C29" s="157"/>
      <c r="D29" s="157"/>
      <c r="E29" s="157"/>
      <c r="F29" s="157"/>
      <c r="G29" s="157"/>
      <c r="H29" s="158"/>
      <c r="I29" s="129"/>
      <c r="K29" s="3" t="s">
        <v>115</v>
      </c>
    </row>
    <row r="30" spans="1:9" s="3" customFormat="1" ht="15" hidden="1">
      <c r="A30" s="19" t="s">
        <v>77</v>
      </c>
      <c r="B30" s="62"/>
      <c r="C30" s="14"/>
      <c r="D30" s="14"/>
      <c r="E30" s="107"/>
      <c r="F30" s="16"/>
      <c r="G30" s="61"/>
      <c r="H30" s="16"/>
      <c r="I30" s="128"/>
    </row>
    <row r="31" spans="1:9" s="3" customFormat="1" ht="15" hidden="1">
      <c r="A31" s="19" t="s">
        <v>78</v>
      </c>
      <c r="B31" s="62"/>
      <c r="C31" s="14"/>
      <c r="D31" s="14"/>
      <c r="E31" s="107"/>
      <c r="F31" s="16"/>
      <c r="G31" s="61"/>
      <c r="H31" s="16"/>
      <c r="I31" s="128"/>
    </row>
    <row r="32" spans="1:9" s="3" customFormat="1" ht="30">
      <c r="A32" s="19" t="s">
        <v>98</v>
      </c>
      <c r="B32" s="52">
        <v>7.137</v>
      </c>
      <c r="C32" s="17">
        <v>8.32</v>
      </c>
      <c r="D32" s="17">
        <v>6.23</v>
      </c>
      <c r="E32" s="101">
        <v>5.626</v>
      </c>
      <c r="F32" s="44">
        <f aca="true" t="shared" si="3" ref="F32:F52">E32/C32*100</f>
        <v>67.6201923076923</v>
      </c>
      <c r="G32" s="61">
        <f aca="true" t="shared" si="4" ref="G32:G52">E32/D32*100</f>
        <v>90.30497592295345</v>
      </c>
      <c r="H32" s="16">
        <f aca="true" t="shared" si="5" ref="H32:H52">E32/B32*100</f>
        <v>78.82863948437719</v>
      </c>
      <c r="I32" s="128"/>
    </row>
    <row r="33" spans="1:9" s="3" customFormat="1" ht="15.75">
      <c r="A33" s="26" t="s">
        <v>68</v>
      </c>
      <c r="B33" s="52">
        <v>0.068</v>
      </c>
      <c r="C33" s="17">
        <v>0.074</v>
      </c>
      <c r="D33" s="17">
        <v>0.06</v>
      </c>
      <c r="E33" s="101">
        <v>0.062</v>
      </c>
      <c r="F33" s="44">
        <f t="shared" si="3"/>
        <v>83.78378378378379</v>
      </c>
      <c r="G33" s="61">
        <f t="shared" si="4"/>
        <v>103.33333333333334</v>
      </c>
      <c r="H33" s="16">
        <f t="shared" si="5"/>
        <v>91.17647058823529</v>
      </c>
      <c r="I33" s="128"/>
    </row>
    <row r="34" spans="1:9" s="3" customFormat="1" ht="15.75">
      <c r="A34" s="19" t="s">
        <v>69</v>
      </c>
      <c r="B34" s="52">
        <v>179.149</v>
      </c>
      <c r="C34" s="17">
        <v>156.991</v>
      </c>
      <c r="D34" s="17">
        <v>164.69</v>
      </c>
      <c r="E34" s="101">
        <v>211.362</v>
      </c>
      <c r="F34" s="44">
        <f t="shared" si="3"/>
        <v>134.6331955335019</v>
      </c>
      <c r="G34" s="61">
        <f t="shared" si="4"/>
        <v>128.33930414718563</v>
      </c>
      <c r="H34" s="16">
        <f t="shared" si="5"/>
        <v>117.98112185945777</v>
      </c>
      <c r="I34" s="128"/>
    </row>
    <row r="35" spans="1:9" s="3" customFormat="1" ht="45">
      <c r="A35" s="19" t="s">
        <v>139</v>
      </c>
      <c r="B35" s="53">
        <v>11.357</v>
      </c>
      <c r="C35" s="18">
        <v>11.1</v>
      </c>
      <c r="D35" s="17">
        <v>12.09</v>
      </c>
      <c r="E35" s="108">
        <v>13.267</v>
      </c>
      <c r="F35" s="44"/>
      <c r="G35" s="61">
        <f t="shared" si="4"/>
        <v>109.73531844499587</v>
      </c>
      <c r="H35" s="16"/>
      <c r="I35" s="128"/>
    </row>
    <row r="36" spans="1:9" s="3" customFormat="1" ht="15.75">
      <c r="A36" s="19" t="s">
        <v>70</v>
      </c>
      <c r="B36" s="52">
        <v>1.042</v>
      </c>
      <c r="C36" s="17">
        <v>1.091</v>
      </c>
      <c r="D36" s="82">
        <v>0.149</v>
      </c>
      <c r="E36" s="101">
        <v>0.133</v>
      </c>
      <c r="F36" s="44">
        <f t="shared" si="3"/>
        <v>12.190650779101743</v>
      </c>
      <c r="G36" s="61">
        <f t="shared" si="4"/>
        <v>89.26174496644296</v>
      </c>
      <c r="H36" s="16">
        <f t="shared" si="5"/>
        <v>12.76391554702495</v>
      </c>
      <c r="I36" s="128"/>
    </row>
    <row r="37" spans="1:9" s="3" customFormat="1" ht="16.5" customHeight="1">
      <c r="A37" s="19" t="s">
        <v>114</v>
      </c>
      <c r="B37" s="52">
        <v>0.134</v>
      </c>
      <c r="C37" s="17">
        <v>0.156</v>
      </c>
      <c r="D37" s="82">
        <v>1.061</v>
      </c>
      <c r="E37" s="101">
        <v>0.917</v>
      </c>
      <c r="F37" s="44">
        <f t="shared" si="3"/>
        <v>587.8205128205128</v>
      </c>
      <c r="G37" s="61">
        <f t="shared" si="4"/>
        <v>86.42789820923657</v>
      </c>
      <c r="H37" s="16">
        <f t="shared" si="5"/>
        <v>684.3283582089553</v>
      </c>
      <c r="I37" s="128"/>
    </row>
    <row r="38" spans="1:9" s="3" customFormat="1" ht="45">
      <c r="A38" s="19" t="s">
        <v>113</v>
      </c>
      <c r="B38" s="52">
        <v>11.116</v>
      </c>
      <c r="C38" s="18">
        <v>9</v>
      </c>
      <c r="D38" s="17">
        <v>11.5</v>
      </c>
      <c r="E38" s="101">
        <v>6.859</v>
      </c>
      <c r="F38" s="44">
        <f t="shared" si="3"/>
        <v>76.21111111111111</v>
      </c>
      <c r="G38" s="61">
        <f t="shared" si="4"/>
        <v>59.643478260869564</v>
      </c>
      <c r="H38" s="16">
        <f t="shared" si="5"/>
        <v>61.70385030586543</v>
      </c>
      <c r="I38" s="128"/>
    </row>
    <row r="39" spans="1:9" s="3" customFormat="1" ht="15.75">
      <c r="A39" s="19" t="s">
        <v>71</v>
      </c>
      <c r="B39" s="52">
        <v>10.862</v>
      </c>
      <c r="C39" s="18">
        <v>10.2</v>
      </c>
      <c r="D39" s="25">
        <v>12.8</v>
      </c>
      <c r="E39" s="101">
        <v>17.734</v>
      </c>
      <c r="F39" s="44">
        <f t="shared" si="3"/>
        <v>173.86274509803926</v>
      </c>
      <c r="G39" s="61">
        <f t="shared" si="4"/>
        <v>138.546875</v>
      </c>
      <c r="H39" s="16">
        <f t="shared" si="5"/>
        <v>163.26643343767265</v>
      </c>
      <c r="I39" s="128"/>
    </row>
    <row r="40" spans="1:9" s="3" customFormat="1" ht="15.75">
      <c r="A40" s="19" t="s">
        <v>94</v>
      </c>
      <c r="B40" s="54">
        <v>33.2</v>
      </c>
      <c r="C40" s="18">
        <v>81.2</v>
      </c>
      <c r="D40" s="25">
        <v>19</v>
      </c>
      <c r="E40" s="109">
        <v>126.14</v>
      </c>
      <c r="F40" s="44">
        <f t="shared" si="3"/>
        <v>155.3448275862069</v>
      </c>
      <c r="G40" s="61">
        <f t="shared" si="4"/>
        <v>663.8947368421053</v>
      </c>
      <c r="H40" s="16">
        <f t="shared" si="5"/>
        <v>379.93975903614455</v>
      </c>
      <c r="I40" s="128"/>
    </row>
    <row r="41" spans="1:10" s="3" customFormat="1" ht="15.75">
      <c r="A41" s="19" t="s">
        <v>72</v>
      </c>
      <c r="B41" s="55">
        <v>1663.7</v>
      </c>
      <c r="C41" s="18">
        <v>2052.7</v>
      </c>
      <c r="D41" s="25">
        <v>406.1</v>
      </c>
      <c r="E41" s="110">
        <v>318.9</v>
      </c>
      <c r="F41" s="44">
        <f t="shared" si="3"/>
        <v>15.535635991620792</v>
      </c>
      <c r="G41" s="61">
        <f t="shared" si="4"/>
        <v>78.5274562915538</v>
      </c>
      <c r="H41" s="16">
        <f t="shared" si="5"/>
        <v>19.168119252269037</v>
      </c>
      <c r="I41" s="128"/>
      <c r="J41" s="123"/>
    </row>
    <row r="42" spans="1:10" s="3" customFormat="1" ht="28.5" customHeight="1">
      <c r="A42" s="19" t="s">
        <v>140</v>
      </c>
      <c r="B42" s="55">
        <v>556</v>
      </c>
      <c r="C42" s="18">
        <v>600.7</v>
      </c>
      <c r="D42" s="25">
        <v>610</v>
      </c>
      <c r="E42" s="110">
        <v>636.3</v>
      </c>
      <c r="F42" s="44">
        <f t="shared" si="3"/>
        <v>105.92641917762609</v>
      </c>
      <c r="G42" s="61">
        <f t="shared" si="4"/>
        <v>104.31147540983605</v>
      </c>
      <c r="H42" s="16"/>
      <c r="I42" s="128"/>
      <c r="J42" s="123"/>
    </row>
    <row r="43" spans="1:10" s="3" customFormat="1" ht="28.5" customHeight="1">
      <c r="A43" s="19" t="s">
        <v>141</v>
      </c>
      <c r="B43" s="55">
        <v>657.92</v>
      </c>
      <c r="C43" s="18">
        <v>567</v>
      </c>
      <c r="D43" s="25">
        <v>770</v>
      </c>
      <c r="E43" s="110">
        <v>820.5</v>
      </c>
      <c r="F43" s="44">
        <f t="shared" si="3"/>
        <v>144.7089947089947</v>
      </c>
      <c r="G43" s="61">
        <f t="shared" si="4"/>
        <v>106.55844155844156</v>
      </c>
      <c r="H43" s="16"/>
      <c r="I43" s="128"/>
      <c r="J43" s="123"/>
    </row>
    <row r="44" spans="1:10" s="3" customFormat="1" ht="17.25" customHeight="1">
      <c r="A44" s="19" t="s">
        <v>154</v>
      </c>
      <c r="B44" s="16">
        <v>1408.9</v>
      </c>
      <c r="C44" s="18">
        <v>1150</v>
      </c>
      <c r="D44" s="25">
        <v>925</v>
      </c>
      <c r="E44" s="111">
        <v>1292.54</v>
      </c>
      <c r="F44" s="44">
        <f t="shared" si="3"/>
        <v>112.39478260869564</v>
      </c>
      <c r="G44" s="61">
        <f t="shared" si="4"/>
        <v>139.73405405405407</v>
      </c>
      <c r="H44" s="16">
        <f t="shared" si="5"/>
        <v>91.7410745972035</v>
      </c>
      <c r="I44" s="128"/>
      <c r="J44" s="123"/>
    </row>
    <row r="45" spans="1:10" s="3" customFormat="1" ht="17.25" customHeight="1">
      <c r="A45" s="19" t="s">
        <v>142</v>
      </c>
      <c r="B45" s="55">
        <v>496.15</v>
      </c>
      <c r="C45" s="18">
        <v>506</v>
      </c>
      <c r="D45" s="25">
        <v>520</v>
      </c>
      <c r="E45" s="110">
        <v>534.59</v>
      </c>
      <c r="F45" s="44">
        <f t="shared" si="3"/>
        <v>105.65019762845851</v>
      </c>
      <c r="G45" s="61">
        <f t="shared" si="4"/>
        <v>102.80576923076923</v>
      </c>
      <c r="H45" s="16"/>
      <c r="I45" s="128"/>
      <c r="J45" s="123"/>
    </row>
    <row r="46" spans="1:10" s="3" customFormat="1" ht="17.25" customHeight="1">
      <c r="A46" s="19" t="s">
        <v>155</v>
      </c>
      <c r="B46" s="55"/>
      <c r="C46" s="18"/>
      <c r="D46" s="25"/>
      <c r="E46" s="110">
        <v>149.4</v>
      </c>
      <c r="F46" s="44"/>
      <c r="G46" s="61"/>
      <c r="H46" s="16"/>
      <c r="I46" s="128"/>
      <c r="J46" s="123"/>
    </row>
    <row r="47" spans="1:10" s="3" customFormat="1" ht="65.25" customHeight="1">
      <c r="A47" s="19" t="s">
        <v>153</v>
      </c>
      <c r="B47" s="55">
        <v>35.5</v>
      </c>
      <c r="C47" s="25">
        <v>31.42</v>
      </c>
      <c r="D47" s="83">
        <v>37.5</v>
      </c>
      <c r="E47" s="110">
        <v>49.32</v>
      </c>
      <c r="F47" s="44">
        <f t="shared" si="3"/>
        <v>156.97008274984086</v>
      </c>
      <c r="G47" s="61">
        <f t="shared" si="4"/>
        <v>131.51999999999998</v>
      </c>
      <c r="H47" s="16">
        <f t="shared" si="5"/>
        <v>138.92957746478874</v>
      </c>
      <c r="I47" s="128"/>
      <c r="J47" s="123"/>
    </row>
    <row r="48" spans="1:10" s="3" customFormat="1" ht="30" customHeight="1">
      <c r="A48" s="19" t="s">
        <v>73</v>
      </c>
      <c r="B48" s="16">
        <v>109</v>
      </c>
      <c r="C48" s="18">
        <v>110.5</v>
      </c>
      <c r="D48" s="25">
        <v>125</v>
      </c>
      <c r="E48" s="111">
        <v>109.8</v>
      </c>
      <c r="F48" s="44">
        <f t="shared" si="3"/>
        <v>99.36651583710407</v>
      </c>
      <c r="G48" s="61">
        <f t="shared" si="4"/>
        <v>87.83999999999999</v>
      </c>
      <c r="H48" s="16">
        <f t="shared" si="5"/>
        <v>100.73394495412845</v>
      </c>
      <c r="I48" s="128"/>
      <c r="J48" s="123"/>
    </row>
    <row r="49" spans="1:10" s="3" customFormat="1" ht="30" customHeight="1">
      <c r="A49" s="26" t="s">
        <v>36</v>
      </c>
      <c r="B49" s="29">
        <v>1400069</v>
      </c>
      <c r="C49" s="23">
        <v>1426111</v>
      </c>
      <c r="D49" s="23">
        <v>1428070</v>
      </c>
      <c r="E49" s="112">
        <v>1526075</v>
      </c>
      <c r="F49" s="44">
        <f t="shared" si="3"/>
        <v>107.00955255236093</v>
      </c>
      <c r="G49" s="61">
        <f t="shared" si="4"/>
        <v>106.86275882834875</v>
      </c>
      <c r="H49" s="16">
        <f t="shared" si="5"/>
        <v>108.99998500073924</v>
      </c>
      <c r="I49" s="128"/>
      <c r="J49" s="123"/>
    </row>
    <row r="50" spans="1:10" s="3" customFormat="1" ht="30" customHeight="1">
      <c r="A50" s="27" t="s">
        <v>55</v>
      </c>
      <c r="B50" s="29">
        <v>986480</v>
      </c>
      <c r="C50" s="23">
        <v>1053339</v>
      </c>
      <c r="D50" s="23">
        <v>987466</v>
      </c>
      <c r="E50" s="112">
        <v>1125466</v>
      </c>
      <c r="F50" s="44">
        <f t="shared" si="3"/>
        <v>106.84746316238171</v>
      </c>
      <c r="G50" s="61">
        <f t="shared" si="4"/>
        <v>113.97516471453196</v>
      </c>
      <c r="H50" s="16">
        <f t="shared" si="5"/>
        <v>114.08908442137702</v>
      </c>
      <c r="I50" s="128"/>
      <c r="J50" s="123"/>
    </row>
    <row r="51" spans="1:10" s="3" customFormat="1" ht="45" hidden="1">
      <c r="A51" s="27" t="s">
        <v>56</v>
      </c>
      <c r="B51" s="29" t="e">
        <f>A51/#REF!*100</f>
        <v>#VALUE!</v>
      </c>
      <c r="C51" s="23"/>
      <c r="D51" s="23"/>
      <c r="E51" s="112" t="e">
        <f>D51/C51*100</f>
        <v>#DIV/0!</v>
      </c>
      <c r="F51" s="44" t="e">
        <f t="shared" si="3"/>
        <v>#DIV/0!</v>
      </c>
      <c r="G51" s="61" t="e">
        <f t="shared" si="4"/>
        <v>#DIV/0!</v>
      </c>
      <c r="H51" s="16" t="e">
        <f t="shared" si="5"/>
        <v>#DIV/0!</v>
      </c>
      <c r="I51" s="128"/>
      <c r="J51" s="123"/>
    </row>
    <row r="52" spans="1:10" s="3" customFormat="1" ht="28.5" customHeight="1">
      <c r="A52" s="27" t="s">
        <v>57</v>
      </c>
      <c r="B52" s="29">
        <v>242203</v>
      </c>
      <c r="C52" s="23">
        <v>242342</v>
      </c>
      <c r="D52" s="23">
        <v>242687</v>
      </c>
      <c r="E52" s="112">
        <v>251891</v>
      </c>
      <c r="F52" s="44">
        <f t="shared" si="3"/>
        <v>103.94029924651937</v>
      </c>
      <c r="G52" s="61">
        <f t="shared" si="4"/>
        <v>103.79253936139968</v>
      </c>
      <c r="H52" s="16">
        <f t="shared" si="5"/>
        <v>103.9999504547838</v>
      </c>
      <c r="I52" s="128"/>
      <c r="J52" s="123"/>
    </row>
    <row r="53" spans="1:10" s="3" customFormat="1" ht="30" customHeight="1">
      <c r="A53" s="156" t="s">
        <v>2</v>
      </c>
      <c r="B53" s="157"/>
      <c r="C53" s="157"/>
      <c r="D53" s="157"/>
      <c r="E53" s="157"/>
      <c r="F53" s="157"/>
      <c r="G53" s="158"/>
      <c r="H53" s="33"/>
      <c r="I53" s="129"/>
      <c r="J53" s="123"/>
    </row>
    <row r="54" spans="1:10" s="3" customFormat="1" ht="30" hidden="1">
      <c r="A54" s="19" t="s">
        <v>58</v>
      </c>
      <c r="B54" s="62"/>
      <c r="C54" s="13"/>
      <c r="D54" s="13"/>
      <c r="E54" s="113"/>
      <c r="F54" s="16"/>
      <c r="G54" s="61" t="e">
        <f>C54/#REF!*100</f>
        <v>#REF!</v>
      </c>
      <c r="H54" s="16"/>
      <c r="I54" s="128"/>
      <c r="J54" s="123"/>
    </row>
    <row r="55" spans="1:10" s="3" customFormat="1" ht="15" hidden="1">
      <c r="A55" s="19" t="s">
        <v>3</v>
      </c>
      <c r="B55" s="62"/>
      <c r="C55" s="13"/>
      <c r="D55" s="13"/>
      <c r="E55" s="113"/>
      <c r="F55" s="16"/>
      <c r="G55" s="61" t="e">
        <f>C55/#REF!*100</f>
        <v>#REF!</v>
      </c>
      <c r="H55" s="16"/>
      <c r="I55" s="128"/>
      <c r="J55" s="123"/>
    </row>
    <row r="56" spans="1:10" s="3" customFormat="1" ht="15" hidden="1">
      <c r="A56" s="19" t="s">
        <v>4</v>
      </c>
      <c r="B56" s="62"/>
      <c r="C56" s="13">
        <v>0.731</v>
      </c>
      <c r="D56" s="13"/>
      <c r="E56" s="113"/>
      <c r="F56" s="16"/>
      <c r="G56" s="61" t="e">
        <f>C56/#REF!*100</f>
        <v>#REF!</v>
      </c>
      <c r="H56" s="16"/>
      <c r="I56" s="128"/>
      <c r="J56" s="123"/>
    </row>
    <row r="57" spans="1:10" s="3" customFormat="1" ht="15" hidden="1">
      <c r="A57" s="19" t="s">
        <v>5</v>
      </c>
      <c r="B57" s="62"/>
      <c r="C57" s="13"/>
      <c r="D57" s="13"/>
      <c r="E57" s="113"/>
      <c r="F57" s="16"/>
      <c r="G57" s="61" t="e">
        <f>C57/#REF!*100</f>
        <v>#REF!</v>
      </c>
      <c r="H57" s="16"/>
      <c r="I57" s="128"/>
      <c r="J57" s="123"/>
    </row>
    <row r="58" spans="1:10" s="3" customFormat="1" ht="30" hidden="1">
      <c r="A58" s="19" t="s">
        <v>79</v>
      </c>
      <c r="B58" s="62"/>
      <c r="C58" s="13"/>
      <c r="D58" s="13"/>
      <c r="E58" s="113"/>
      <c r="F58" s="16"/>
      <c r="G58" s="61"/>
      <c r="H58" s="16"/>
      <c r="I58" s="128"/>
      <c r="J58" s="123"/>
    </row>
    <row r="59" spans="1:10" s="3" customFormat="1" ht="18" customHeight="1">
      <c r="A59" s="71" t="s">
        <v>26</v>
      </c>
      <c r="B59" s="56">
        <v>1.55</v>
      </c>
      <c r="C59" s="17">
        <v>1.573</v>
      </c>
      <c r="D59" s="17">
        <v>1.588</v>
      </c>
      <c r="E59" s="114">
        <v>1.588</v>
      </c>
      <c r="F59" s="44">
        <f aca="true" t="shared" si="6" ref="F59:F88">E59/C59*100</f>
        <v>100.95359186268279</v>
      </c>
      <c r="G59" s="61">
        <f aca="true" t="shared" si="7" ref="G59:G88">E59/D59*100</f>
        <v>100</v>
      </c>
      <c r="H59" s="16">
        <f aca="true" t="shared" si="8" ref="H59:H88">E59/B59*100</f>
        <v>102.45161290322582</v>
      </c>
      <c r="I59" s="128"/>
      <c r="J59" s="123"/>
    </row>
    <row r="60" spans="1:10" s="3" customFormat="1" ht="30" hidden="1">
      <c r="A60" s="27" t="s">
        <v>55</v>
      </c>
      <c r="B60" s="28" t="e">
        <f>A60/#REF!*100</f>
        <v>#VALUE!</v>
      </c>
      <c r="C60" s="17"/>
      <c r="D60" s="17"/>
      <c r="E60" s="115" t="e">
        <f>D60/C60*100</f>
        <v>#DIV/0!</v>
      </c>
      <c r="F60" s="44" t="e">
        <f t="shared" si="6"/>
        <v>#DIV/0!</v>
      </c>
      <c r="G60" s="61" t="e">
        <f t="shared" si="7"/>
        <v>#DIV/0!</v>
      </c>
      <c r="H60" s="16" t="e">
        <f t="shared" si="8"/>
        <v>#DIV/0!</v>
      </c>
      <c r="I60" s="128"/>
      <c r="J60" s="123"/>
    </row>
    <row r="61" spans="1:10" s="3" customFormat="1" ht="45" hidden="1">
      <c r="A61" s="27" t="s">
        <v>56</v>
      </c>
      <c r="B61" s="28" t="e">
        <f>A61/#REF!*100</f>
        <v>#VALUE!</v>
      </c>
      <c r="C61" s="17"/>
      <c r="D61" s="17"/>
      <c r="E61" s="115" t="e">
        <f>D61/C61*100</f>
        <v>#DIV/0!</v>
      </c>
      <c r="F61" s="44" t="e">
        <f t="shared" si="6"/>
        <v>#DIV/0!</v>
      </c>
      <c r="G61" s="61" t="e">
        <f t="shared" si="7"/>
        <v>#DIV/0!</v>
      </c>
      <c r="H61" s="16" t="e">
        <f t="shared" si="8"/>
        <v>#DIV/0!</v>
      </c>
      <c r="I61" s="128"/>
      <c r="J61" s="123"/>
    </row>
    <row r="62" spans="1:10" s="3" customFormat="1" ht="27" customHeight="1">
      <c r="A62" s="27" t="s">
        <v>59</v>
      </c>
      <c r="B62" s="56">
        <v>1.55</v>
      </c>
      <c r="C62" s="17">
        <v>1.573</v>
      </c>
      <c r="D62" s="17">
        <v>1.588</v>
      </c>
      <c r="E62" s="114">
        <v>1.588</v>
      </c>
      <c r="F62" s="44">
        <f t="shared" si="6"/>
        <v>100.95359186268279</v>
      </c>
      <c r="G62" s="61">
        <f t="shared" si="7"/>
        <v>100</v>
      </c>
      <c r="H62" s="16">
        <f t="shared" si="8"/>
        <v>102.45161290322582</v>
      </c>
      <c r="I62" s="128"/>
      <c r="J62" s="123"/>
    </row>
    <row r="63" spans="1:10" s="3" customFormat="1" ht="15.75">
      <c r="A63" s="71" t="s">
        <v>27</v>
      </c>
      <c r="B63" s="56">
        <v>0.317</v>
      </c>
      <c r="C63" s="17">
        <v>0.293</v>
      </c>
      <c r="D63" s="17">
        <v>0.325</v>
      </c>
      <c r="E63" s="114">
        <v>0.325</v>
      </c>
      <c r="F63" s="44">
        <f t="shared" si="6"/>
        <v>110.92150170648465</v>
      </c>
      <c r="G63" s="61">
        <f t="shared" si="7"/>
        <v>100</v>
      </c>
      <c r="H63" s="16">
        <f t="shared" si="8"/>
        <v>102.5236593059937</v>
      </c>
      <c r="I63" s="128"/>
      <c r="J63" s="123"/>
    </row>
    <row r="64" spans="1:10" s="3" customFormat="1" ht="30" hidden="1">
      <c r="A64" s="27" t="s">
        <v>55</v>
      </c>
      <c r="B64" s="56" t="e">
        <f>A64/#REF!*100</f>
        <v>#VALUE!</v>
      </c>
      <c r="C64" s="17"/>
      <c r="D64" s="17"/>
      <c r="E64" s="114" t="e">
        <f>D64/C64*100</f>
        <v>#DIV/0!</v>
      </c>
      <c r="F64" s="44" t="e">
        <f t="shared" si="6"/>
        <v>#DIV/0!</v>
      </c>
      <c r="G64" s="61" t="e">
        <f t="shared" si="7"/>
        <v>#DIV/0!</v>
      </c>
      <c r="H64" s="16" t="e">
        <f t="shared" si="8"/>
        <v>#DIV/0!</v>
      </c>
      <c r="I64" s="128"/>
      <c r="J64" s="123"/>
    </row>
    <row r="65" spans="1:10" s="3" customFormat="1" ht="45" hidden="1">
      <c r="A65" s="27" t="s">
        <v>56</v>
      </c>
      <c r="B65" s="56" t="e">
        <f>A65/#REF!*100</f>
        <v>#VALUE!</v>
      </c>
      <c r="C65" s="17"/>
      <c r="D65" s="17"/>
      <c r="E65" s="114" t="e">
        <f>D65/C65*100</f>
        <v>#DIV/0!</v>
      </c>
      <c r="F65" s="44" t="e">
        <f t="shared" si="6"/>
        <v>#DIV/0!</v>
      </c>
      <c r="G65" s="61" t="e">
        <f t="shared" si="7"/>
        <v>#DIV/0!</v>
      </c>
      <c r="H65" s="16" t="e">
        <f t="shared" si="8"/>
        <v>#DIV/0!</v>
      </c>
      <c r="I65" s="128"/>
      <c r="J65" s="123"/>
    </row>
    <row r="66" spans="1:10" s="3" customFormat="1" ht="30.75" customHeight="1">
      <c r="A66" s="27" t="s">
        <v>59</v>
      </c>
      <c r="B66" s="56">
        <v>0.317</v>
      </c>
      <c r="C66" s="17">
        <v>0.293</v>
      </c>
      <c r="D66" s="17">
        <v>0.325</v>
      </c>
      <c r="E66" s="114">
        <v>0.325</v>
      </c>
      <c r="F66" s="44">
        <f t="shared" si="6"/>
        <v>110.92150170648465</v>
      </c>
      <c r="G66" s="61">
        <f t="shared" si="7"/>
        <v>100</v>
      </c>
      <c r="H66" s="16">
        <f t="shared" si="8"/>
        <v>102.5236593059937</v>
      </c>
      <c r="I66" s="128"/>
      <c r="J66" s="123"/>
    </row>
    <row r="67" spans="1:10" s="3" customFormat="1" ht="22.5" customHeight="1">
      <c r="A67" s="26" t="s">
        <v>42</v>
      </c>
      <c r="B67" s="56">
        <v>0.65</v>
      </c>
      <c r="C67" s="17">
        <v>0.66</v>
      </c>
      <c r="D67" s="17">
        <v>0.66</v>
      </c>
      <c r="E67" s="114">
        <v>0.66</v>
      </c>
      <c r="F67" s="44">
        <f t="shared" si="6"/>
        <v>100</v>
      </c>
      <c r="G67" s="61">
        <f t="shared" si="7"/>
        <v>100</v>
      </c>
      <c r="H67" s="16">
        <f t="shared" si="8"/>
        <v>101.53846153846153</v>
      </c>
      <c r="I67" s="128"/>
      <c r="J67" s="123"/>
    </row>
    <row r="68" spans="1:10" s="3" customFormat="1" ht="30" hidden="1">
      <c r="A68" s="27" t="s">
        <v>55</v>
      </c>
      <c r="B68" s="56" t="e">
        <f>A68/#REF!*100</f>
        <v>#VALUE!</v>
      </c>
      <c r="C68" s="25"/>
      <c r="D68" s="17"/>
      <c r="E68" s="114" t="e">
        <f>D68/C68*100</f>
        <v>#DIV/0!</v>
      </c>
      <c r="F68" s="44" t="e">
        <f t="shared" si="6"/>
        <v>#DIV/0!</v>
      </c>
      <c r="G68" s="61" t="e">
        <f t="shared" si="7"/>
        <v>#DIV/0!</v>
      </c>
      <c r="H68" s="16" t="e">
        <f t="shared" si="8"/>
        <v>#DIV/0!</v>
      </c>
      <c r="I68" s="128"/>
      <c r="J68" s="123"/>
    </row>
    <row r="69" spans="1:10" s="3" customFormat="1" ht="45" hidden="1">
      <c r="A69" s="27" t="s">
        <v>56</v>
      </c>
      <c r="B69" s="56" t="e">
        <f>A69/#REF!*100</f>
        <v>#VALUE!</v>
      </c>
      <c r="C69" s="25"/>
      <c r="D69" s="17"/>
      <c r="E69" s="114" t="e">
        <f>D69/C69*100</f>
        <v>#DIV/0!</v>
      </c>
      <c r="F69" s="44" t="e">
        <f t="shared" si="6"/>
        <v>#DIV/0!</v>
      </c>
      <c r="G69" s="61" t="e">
        <f t="shared" si="7"/>
        <v>#DIV/0!</v>
      </c>
      <c r="H69" s="16" t="e">
        <f t="shared" si="8"/>
        <v>#DIV/0!</v>
      </c>
      <c r="I69" s="128"/>
      <c r="J69" s="123"/>
    </row>
    <row r="70" spans="1:10" s="3" customFormat="1" ht="29.25" customHeight="1">
      <c r="A70" s="27" t="s">
        <v>59</v>
      </c>
      <c r="B70" s="56">
        <v>0.65</v>
      </c>
      <c r="C70" s="17">
        <v>0.66</v>
      </c>
      <c r="D70" s="17">
        <v>0.66</v>
      </c>
      <c r="E70" s="114">
        <v>0.66</v>
      </c>
      <c r="F70" s="44">
        <f t="shared" si="6"/>
        <v>100</v>
      </c>
      <c r="G70" s="61">
        <f t="shared" si="7"/>
        <v>100</v>
      </c>
      <c r="H70" s="16">
        <f t="shared" si="8"/>
        <v>101.53846153846153</v>
      </c>
      <c r="I70" s="128"/>
      <c r="J70" s="123"/>
    </row>
    <row r="71" spans="1:10" s="3" customFormat="1" ht="15.75">
      <c r="A71" s="19" t="s">
        <v>80</v>
      </c>
      <c r="B71" s="56">
        <v>0.11</v>
      </c>
      <c r="C71" s="17">
        <v>0.115</v>
      </c>
      <c r="D71" s="17">
        <v>0.123</v>
      </c>
      <c r="E71" s="114">
        <v>0.123</v>
      </c>
      <c r="F71" s="44">
        <f t="shared" si="6"/>
        <v>106.95652173913044</v>
      </c>
      <c r="G71" s="61">
        <f t="shared" si="7"/>
        <v>100</v>
      </c>
      <c r="H71" s="16">
        <f t="shared" si="8"/>
        <v>111.81818181818181</v>
      </c>
      <c r="I71" s="128"/>
      <c r="J71" s="123"/>
    </row>
    <row r="72" spans="1:10" s="3" customFormat="1" ht="30" hidden="1">
      <c r="A72" s="27" t="s">
        <v>55</v>
      </c>
      <c r="B72" s="56" t="e">
        <f>A72/#REF!*100</f>
        <v>#VALUE!</v>
      </c>
      <c r="C72" s="25"/>
      <c r="D72" s="17"/>
      <c r="E72" s="114" t="e">
        <f>D72/C72*100</f>
        <v>#DIV/0!</v>
      </c>
      <c r="F72" s="44" t="e">
        <f t="shared" si="6"/>
        <v>#DIV/0!</v>
      </c>
      <c r="G72" s="61" t="e">
        <f t="shared" si="7"/>
        <v>#DIV/0!</v>
      </c>
      <c r="H72" s="16" t="e">
        <f t="shared" si="8"/>
        <v>#DIV/0!</v>
      </c>
      <c r="I72" s="128"/>
      <c r="J72" s="123"/>
    </row>
    <row r="73" spans="1:10" s="3" customFormat="1" ht="45" hidden="1">
      <c r="A73" s="27" t="s">
        <v>56</v>
      </c>
      <c r="B73" s="56" t="e">
        <f>A73/#REF!*100</f>
        <v>#VALUE!</v>
      </c>
      <c r="C73" s="25"/>
      <c r="D73" s="17"/>
      <c r="E73" s="114" t="e">
        <f>D73/C73*100</f>
        <v>#DIV/0!</v>
      </c>
      <c r="F73" s="44" t="e">
        <f t="shared" si="6"/>
        <v>#DIV/0!</v>
      </c>
      <c r="G73" s="61" t="e">
        <f t="shared" si="7"/>
        <v>#DIV/0!</v>
      </c>
      <c r="H73" s="16" t="e">
        <f t="shared" si="8"/>
        <v>#DIV/0!</v>
      </c>
      <c r="I73" s="128"/>
      <c r="J73" s="123"/>
    </row>
    <row r="74" spans="1:10" s="3" customFormat="1" ht="27.75" customHeight="1">
      <c r="A74" s="27" t="s">
        <v>59</v>
      </c>
      <c r="B74" s="56">
        <v>0.11</v>
      </c>
      <c r="C74" s="17">
        <v>0.115</v>
      </c>
      <c r="D74" s="17">
        <v>0.123</v>
      </c>
      <c r="E74" s="114">
        <v>0.123</v>
      </c>
      <c r="F74" s="44">
        <f t="shared" si="6"/>
        <v>106.95652173913044</v>
      </c>
      <c r="G74" s="61">
        <f t="shared" si="7"/>
        <v>100</v>
      </c>
      <c r="H74" s="16">
        <f t="shared" si="8"/>
        <v>111.81818181818181</v>
      </c>
      <c r="I74" s="128"/>
      <c r="J74" s="123"/>
    </row>
    <row r="75" spans="1:10" s="3" customFormat="1" ht="33" customHeight="1">
      <c r="A75" s="19" t="s">
        <v>99</v>
      </c>
      <c r="B75" s="56">
        <v>11.44</v>
      </c>
      <c r="C75" s="17">
        <v>10.818</v>
      </c>
      <c r="D75" s="17">
        <v>11.145</v>
      </c>
      <c r="E75" s="114">
        <v>11.145</v>
      </c>
      <c r="F75" s="44">
        <f t="shared" si="6"/>
        <v>103.02273987798114</v>
      </c>
      <c r="G75" s="61">
        <f t="shared" si="7"/>
        <v>100</v>
      </c>
      <c r="H75" s="16">
        <f t="shared" si="8"/>
        <v>97.42132867132867</v>
      </c>
      <c r="I75" s="128"/>
      <c r="J75" s="123"/>
    </row>
    <row r="76" spans="1:10" s="3" customFormat="1" ht="30" hidden="1">
      <c r="A76" s="27" t="s">
        <v>55</v>
      </c>
      <c r="B76" s="56" t="e">
        <f>A76/#REF!*100</f>
        <v>#VALUE!</v>
      </c>
      <c r="C76" s="17"/>
      <c r="D76" s="57"/>
      <c r="E76" s="114" t="e">
        <f>D76/C76*100</f>
        <v>#DIV/0!</v>
      </c>
      <c r="F76" s="44" t="e">
        <f t="shared" si="6"/>
        <v>#DIV/0!</v>
      </c>
      <c r="G76" s="61" t="e">
        <f t="shared" si="7"/>
        <v>#DIV/0!</v>
      </c>
      <c r="H76" s="16" t="e">
        <f t="shared" si="8"/>
        <v>#DIV/0!</v>
      </c>
      <c r="I76" s="128"/>
      <c r="J76" s="123"/>
    </row>
    <row r="77" spans="1:10" s="3" customFormat="1" ht="45" hidden="1">
      <c r="A77" s="27" t="s">
        <v>56</v>
      </c>
      <c r="B77" s="56" t="e">
        <f>A77/#REF!*100</f>
        <v>#VALUE!</v>
      </c>
      <c r="C77" s="17"/>
      <c r="D77" s="57"/>
      <c r="E77" s="114" t="e">
        <f>D77/C77*100</f>
        <v>#DIV/0!</v>
      </c>
      <c r="F77" s="44" t="e">
        <f t="shared" si="6"/>
        <v>#DIV/0!</v>
      </c>
      <c r="G77" s="61" t="e">
        <f t="shared" si="7"/>
        <v>#DIV/0!</v>
      </c>
      <c r="H77" s="16" t="e">
        <f t="shared" si="8"/>
        <v>#DIV/0!</v>
      </c>
      <c r="I77" s="128"/>
      <c r="J77" s="123"/>
    </row>
    <row r="78" spans="1:10" s="3" customFormat="1" ht="45">
      <c r="A78" s="27" t="s">
        <v>122</v>
      </c>
      <c r="B78" s="56">
        <v>11.13</v>
      </c>
      <c r="C78" s="57">
        <v>10.5</v>
      </c>
      <c r="D78" s="57">
        <v>10.82</v>
      </c>
      <c r="E78" s="114">
        <v>10.82</v>
      </c>
      <c r="F78" s="44">
        <f t="shared" si="6"/>
        <v>103.04761904761905</v>
      </c>
      <c r="G78" s="61">
        <f t="shared" si="7"/>
        <v>100</v>
      </c>
      <c r="H78" s="16">
        <f t="shared" si="8"/>
        <v>97.214734950584</v>
      </c>
      <c r="I78" s="128"/>
      <c r="J78" s="123"/>
    </row>
    <row r="79" spans="1:10" s="3" customFormat="1" ht="15.75">
      <c r="A79" s="27" t="s">
        <v>118</v>
      </c>
      <c r="B79" s="56">
        <v>0.056</v>
      </c>
      <c r="C79" s="17">
        <v>0.061</v>
      </c>
      <c r="D79" s="57">
        <v>0.057</v>
      </c>
      <c r="E79" s="114">
        <v>0.057</v>
      </c>
      <c r="F79" s="44">
        <f t="shared" si="6"/>
        <v>93.44262295081968</v>
      </c>
      <c r="G79" s="61">
        <f t="shared" si="7"/>
        <v>100</v>
      </c>
      <c r="H79" s="16">
        <f t="shared" si="8"/>
        <v>101.78571428571428</v>
      </c>
      <c r="I79" s="128"/>
      <c r="J79" s="123"/>
    </row>
    <row r="80" spans="1:10" s="3" customFormat="1" ht="22.5" customHeight="1">
      <c r="A80" s="27" t="s">
        <v>119</v>
      </c>
      <c r="B80" s="56">
        <v>0.262</v>
      </c>
      <c r="C80" s="17">
        <v>0.257</v>
      </c>
      <c r="D80" s="17">
        <v>0.268</v>
      </c>
      <c r="E80" s="114">
        <v>0.268</v>
      </c>
      <c r="F80" s="44">
        <f t="shared" si="6"/>
        <v>104.28015564202336</v>
      </c>
      <c r="G80" s="61">
        <f t="shared" si="7"/>
        <v>100</v>
      </c>
      <c r="H80" s="16">
        <f t="shared" si="8"/>
        <v>102.29007633587786</v>
      </c>
      <c r="I80" s="128"/>
      <c r="J80" s="123"/>
    </row>
    <row r="81" spans="1:10" s="3" customFormat="1" ht="15.75">
      <c r="A81" s="19" t="s">
        <v>100</v>
      </c>
      <c r="B81" s="56">
        <v>1.285</v>
      </c>
      <c r="C81" s="17">
        <v>0.881</v>
      </c>
      <c r="D81" s="17">
        <v>1.252</v>
      </c>
      <c r="E81" s="114">
        <v>1.252</v>
      </c>
      <c r="F81" s="44">
        <f t="shared" si="6"/>
        <v>142.11123723042</v>
      </c>
      <c r="G81" s="61">
        <f t="shared" si="7"/>
        <v>100</v>
      </c>
      <c r="H81" s="16">
        <f t="shared" si="8"/>
        <v>97.431906614786</v>
      </c>
      <c r="I81" s="128"/>
      <c r="J81" s="123"/>
    </row>
    <row r="82" spans="1:10" s="3" customFormat="1" ht="30" hidden="1">
      <c r="A82" s="27" t="s">
        <v>55</v>
      </c>
      <c r="B82" s="56" t="e">
        <f>A82/#REF!*100</f>
        <v>#VALUE!</v>
      </c>
      <c r="C82" s="17"/>
      <c r="D82" s="57"/>
      <c r="E82" s="114" t="e">
        <f>D82/C82*100</f>
        <v>#DIV/0!</v>
      </c>
      <c r="F82" s="44" t="e">
        <f t="shared" si="6"/>
        <v>#DIV/0!</v>
      </c>
      <c r="G82" s="61" t="e">
        <f t="shared" si="7"/>
        <v>#DIV/0!</v>
      </c>
      <c r="H82" s="16" t="e">
        <f t="shared" si="8"/>
        <v>#DIV/0!</v>
      </c>
      <c r="I82" s="128"/>
      <c r="J82" s="123"/>
    </row>
    <row r="83" spans="1:10" s="3" customFormat="1" ht="15.75">
      <c r="A83" s="27" t="s">
        <v>118</v>
      </c>
      <c r="B83" s="56">
        <v>0.422</v>
      </c>
      <c r="C83" s="17">
        <v>0.365</v>
      </c>
      <c r="D83" s="17">
        <v>0.37</v>
      </c>
      <c r="E83" s="114">
        <v>0.37</v>
      </c>
      <c r="F83" s="44">
        <f t="shared" si="6"/>
        <v>101.36986301369863</v>
      </c>
      <c r="G83" s="61">
        <f t="shared" si="7"/>
        <v>100</v>
      </c>
      <c r="H83" s="16">
        <f t="shared" si="8"/>
        <v>87.67772511848342</v>
      </c>
      <c r="I83" s="128"/>
      <c r="J83" s="123"/>
    </row>
    <row r="84" spans="1:10" s="3" customFormat="1" ht="24" customHeight="1">
      <c r="A84" s="27" t="s">
        <v>121</v>
      </c>
      <c r="B84" s="56">
        <v>0.863</v>
      </c>
      <c r="C84" s="17">
        <v>0.516</v>
      </c>
      <c r="D84" s="17">
        <v>0.882</v>
      </c>
      <c r="E84" s="114">
        <v>0.882</v>
      </c>
      <c r="F84" s="44">
        <f t="shared" si="6"/>
        <v>170.93023255813952</v>
      </c>
      <c r="G84" s="61">
        <f t="shared" si="7"/>
        <v>100</v>
      </c>
      <c r="H84" s="16">
        <f t="shared" si="8"/>
        <v>102.2016222479722</v>
      </c>
      <c r="I84" s="128"/>
      <c r="J84" s="123"/>
    </row>
    <row r="85" spans="1:10" s="3" customFormat="1" ht="20.25" customHeight="1">
      <c r="A85" s="19" t="s">
        <v>101</v>
      </c>
      <c r="B85" s="58">
        <v>1520</v>
      </c>
      <c r="C85" s="23">
        <v>1540</v>
      </c>
      <c r="D85" s="23">
        <v>1560</v>
      </c>
      <c r="E85" s="116">
        <v>1650</v>
      </c>
      <c r="F85" s="44">
        <f t="shared" si="6"/>
        <v>107.14285714285714</v>
      </c>
      <c r="G85" s="61">
        <f t="shared" si="7"/>
        <v>105.76923076923077</v>
      </c>
      <c r="H85" s="16">
        <f t="shared" si="8"/>
        <v>108.55263157894737</v>
      </c>
      <c r="I85" s="128"/>
      <c r="J85" s="123"/>
    </row>
    <row r="86" spans="1:10" s="3" customFormat="1" ht="30" hidden="1">
      <c r="A86" s="27" t="s">
        <v>55</v>
      </c>
      <c r="B86" s="58" t="e">
        <f>A86/#REF!*100</f>
        <v>#VALUE!</v>
      </c>
      <c r="C86" s="23"/>
      <c r="D86" s="23"/>
      <c r="E86" s="116" t="e">
        <f>D86/C86*100</f>
        <v>#DIV/0!</v>
      </c>
      <c r="F86" s="44" t="e">
        <f t="shared" si="6"/>
        <v>#DIV/0!</v>
      </c>
      <c r="G86" s="61" t="e">
        <f t="shared" si="7"/>
        <v>#DIV/0!</v>
      </c>
      <c r="H86" s="16" t="e">
        <f t="shared" si="8"/>
        <v>#DIV/0!</v>
      </c>
      <c r="I86" s="128"/>
      <c r="J86" s="123"/>
    </row>
    <row r="87" spans="1:10" s="3" customFormat="1" ht="45" hidden="1">
      <c r="A87" s="27" t="s">
        <v>56</v>
      </c>
      <c r="B87" s="58" t="e">
        <f>A87/#REF!*100</f>
        <v>#VALUE!</v>
      </c>
      <c r="C87" s="23"/>
      <c r="D87" s="23"/>
      <c r="E87" s="116" t="e">
        <f>D87/C87*100</f>
        <v>#DIV/0!</v>
      </c>
      <c r="F87" s="44" t="e">
        <f t="shared" si="6"/>
        <v>#DIV/0!</v>
      </c>
      <c r="G87" s="61" t="e">
        <f t="shared" si="7"/>
        <v>#DIV/0!</v>
      </c>
      <c r="H87" s="16" t="e">
        <f t="shared" si="8"/>
        <v>#DIV/0!</v>
      </c>
      <c r="I87" s="128"/>
      <c r="J87" s="123"/>
    </row>
    <row r="88" spans="1:10" s="3" customFormat="1" ht="30" customHeight="1">
      <c r="A88" s="27" t="s">
        <v>59</v>
      </c>
      <c r="B88" s="58">
        <v>1520</v>
      </c>
      <c r="C88" s="23">
        <v>1540</v>
      </c>
      <c r="D88" s="23">
        <v>1560</v>
      </c>
      <c r="E88" s="116">
        <v>1560</v>
      </c>
      <c r="F88" s="44">
        <f t="shared" si="6"/>
        <v>101.29870129870129</v>
      </c>
      <c r="G88" s="61">
        <f t="shared" si="7"/>
        <v>100</v>
      </c>
      <c r="H88" s="16">
        <f t="shared" si="8"/>
        <v>102.63157894736842</v>
      </c>
      <c r="I88" s="128"/>
      <c r="J88" s="123"/>
    </row>
    <row r="89" spans="1:10" s="3" customFormat="1" ht="45" hidden="1">
      <c r="A89" s="19" t="s">
        <v>82</v>
      </c>
      <c r="B89" s="62"/>
      <c r="C89" s="13"/>
      <c r="D89" s="13"/>
      <c r="E89" s="113"/>
      <c r="F89" s="16"/>
      <c r="G89" s="61"/>
      <c r="H89" s="16"/>
      <c r="I89" s="128"/>
      <c r="J89" s="123"/>
    </row>
    <row r="90" spans="1:10" s="3" customFormat="1" ht="30" hidden="1">
      <c r="A90" s="27" t="s">
        <v>55</v>
      </c>
      <c r="B90" s="62"/>
      <c r="C90" s="13"/>
      <c r="D90" s="13"/>
      <c r="E90" s="113"/>
      <c r="F90" s="16"/>
      <c r="G90" s="61"/>
      <c r="H90" s="16"/>
      <c r="I90" s="128"/>
      <c r="J90" s="123"/>
    </row>
    <row r="91" spans="1:10" s="3" customFormat="1" ht="45" hidden="1">
      <c r="A91" s="27" t="s">
        <v>56</v>
      </c>
      <c r="B91" s="62"/>
      <c r="C91" s="13"/>
      <c r="D91" s="13"/>
      <c r="E91" s="113"/>
      <c r="F91" s="16"/>
      <c r="G91" s="61"/>
      <c r="H91" s="16"/>
      <c r="I91" s="128"/>
      <c r="J91" s="123"/>
    </row>
    <row r="92" spans="1:10" s="3" customFormat="1" ht="30" hidden="1">
      <c r="A92" s="27" t="s">
        <v>59</v>
      </c>
      <c r="B92" s="62"/>
      <c r="C92" s="13"/>
      <c r="D92" s="13"/>
      <c r="E92" s="113"/>
      <c r="F92" s="16"/>
      <c r="G92" s="61"/>
      <c r="H92" s="16"/>
      <c r="I92" s="128"/>
      <c r="J92" s="123"/>
    </row>
    <row r="93" spans="1:10" s="3" customFormat="1" ht="18" customHeight="1">
      <c r="A93" s="156" t="s">
        <v>53</v>
      </c>
      <c r="B93" s="157"/>
      <c r="C93" s="157"/>
      <c r="D93" s="157"/>
      <c r="E93" s="157"/>
      <c r="F93" s="157"/>
      <c r="G93" s="157"/>
      <c r="H93" s="33"/>
      <c r="I93" s="129"/>
      <c r="J93" s="123"/>
    </row>
    <row r="94" spans="1:10" s="3" customFormat="1" ht="15.75" customHeight="1">
      <c r="A94" s="19" t="s">
        <v>54</v>
      </c>
      <c r="B94" s="58">
        <v>221</v>
      </c>
      <c r="C94" s="23">
        <v>221</v>
      </c>
      <c r="D94" s="23">
        <v>221</v>
      </c>
      <c r="E94" s="116">
        <v>221</v>
      </c>
      <c r="F94" s="44">
        <f aca="true" t="shared" si="9" ref="F94:F118">E94/C94*100</f>
        <v>100</v>
      </c>
      <c r="G94" s="61">
        <f aca="true" t="shared" si="10" ref="G94:G118">E94/D94*100</f>
        <v>100</v>
      </c>
      <c r="H94" s="16">
        <f aca="true" t="shared" si="11" ref="H94:H157">E94/B94*100</f>
        <v>100</v>
      </c>
      <c r="I94" s="128"/>
      <c r="J94" s="123"/>
    </row>
    <row r="95" spans="1:10" s="3" customFormat="1" ht="30" hidden="1">
      <c r="A95" s="27" t="s">
        <v>55</v>
      </c>
      <c r="B95" s="58" t="e">
        <f>A95/#REF!*100</f>
        <v>#VALUE!</v>
      </c>
      <c r="C95" s="12"/>
      <c r="D95" s="58"/>
      <c r="E95" s="116" t="e">
        <f>D95/C95*100</f>
        <v>#DIV/0!</v>
      </c>
      <c r="F95" s="44" t="e">
        <f t="shared" si="9"/>
        <v>#DIV/0!</v>
      </c>
      <c r="G95" s="61" t="e">
        <f t="shared" si="10"/>
        <v>#DIV/0!</v>
      </c>
      <c r="H95" s="16" t="e">
        <f t="shared" si="11"/>
        <v>#DIV/0!</v>
      </c>
      <c r="I95" s="128"/>
      <c r="J95" s="123"/>
    </row>
    <row r="96" spans="1:10" s="3" customFormat="1" ht="45" hidden="1">
      <c r="A96" s="27" t="s">
        <v>56</v>
      </c>
      <c r="B96" s="58" t="e">
        <f>A96/#REF!*100</f>
        <v>#VALUE!</v>
      </c>
      <c r="C96" s="12"/>
      <c r="D96" s="58"/>
      <c r="E96" s="116" t="e">
        <f>D96/C96*100</f>
        <v>#DIV/0!</v>
      </c>
      <c r="F96" s="44" t="e">
        <f t="shared" si="9"/>
        <v>#DIV/0!</v>
      </c>
      <c r="G96" s="61" t="e">
        <f t="shared" si="10"/>
        <v>#DIV/0!</v>
      </c>
      <c r="H96" s="16" t="e">
        <f t="shared" si="11"/>
        <v>#DIV/0!</v>
      </c>
      <c r="I96" s="128"/>
      <c r="J96" s="123"/>
    </row>
    <row r="97" spans="1:10" s="3" customFormat="1" ht="15.75">
      <c r="A97" s="71" t="s">
        <v>120</v>
      </c>
      <c r="B97" s="58">
        <v>100</v>
      </c>
      <c r="C97" s="30">
        <v>100</v>
      </c>
      <c r="D97" s="58">
        <v>100</v>
      </c>
      <c r="E97" s="116">
        <v>100</v>
      </c>
      <c r="F97" s="44">
        <f t="shared" si="9"/>
        <v>100</v>
      </c>
      <c r="G97" s="61">
        <f t="shared" si="10"/>
        <v>100</v>
      </c>
      <c r="H97" s="16">
        <v>0</v>
      </c>
      <c r="I97" s="128"/>
      <c r="J97" s="123"/>
    </row>
    <row r="98" spans="1:10" s="3" customFormat="1" ht="15.75">
      <c r="A98" s="71" t="s">
        <v>121</v>
      </c>
      <c r="B98" s="58">
        <v>121</v>
      </c>
      <c r="C98" s="23">
        <v>121</v>
      </c>
      <c r="D98" s="23">
        <v>121</v>
      </c>
      <c r="E98" s="116">
        <v>121</v>
      </c>
      <c r="F98" s="44">
        <f t="shared" si="9"/>
        <v>100</v>
      </c>
      <c r="G98" s="61">
        <f t="shared" si="10"/>
        <v>100</v>
      </c>
      <c r="H98" s="16">
        <f t="shared" si="11"/>
        <v>100</v>
      </c>
      <c r="I98" s="128"/>
      <c r="J98" s="123"/>
    </row>
    <row r="99" spans="1:10" s="3" customFormat="1" ht="30" customHeight="1">
      <c r="A99" s="31" t="s">
        <v>60</v>
      </c>
      <c r="B99" s="58">
        <v>141</v>
      </c>
      <c r="C99" s="23">
        <v>141</v>
      </c>
      <c r="D99" s="23">
        <v>141</v>
      </c>
      <c r="E99" s="116">
        <v>141</v>
      </c>
      <c r="F99" s="44">
        <f t="shared" si="9"/>
        <v>100</v>
      </c>
      <c r="G99" s="61">
        <f t="shared" si="10"/>
        <v>100</v>
      </c>
      <c r="H99" s="16">
        <f t="shared" si="11"/>
        <v>100</v>
      </c>
      <c r="I99" s="128"/>
      <c r="J99" s="123"/>
    </row>
    <row r="100" spans="1:10" s="3" customFormat="1" ht="30" hidden="1">
      <c r="A100" s="27" t="s">
        <v>55</v>
      </c>
      <c r="B100" s="58"/>
      <c r="C100" s="12"/>
      <c r="D100" s="58"/>
      <c r="E100" s="116"/>
      <c r="F100" s="44" t="e">
        <f t="shared" si="9"/>
        <v>#DIV/0!</v>
      </c>
      <c r="G100" s="61" t="e">
        <f t="shared" si="10"/>
        <v>#DIV/0!</v>
      </c>
      <c r="H100" s="16" t="e">
        <f t="shared" si="11"/>
        <v>#DIV/0!</v>
      </c>
      <c r="I100" s="128"/>
      <c r="J100" s="123"/>
    </row>
    <row r="101" spans="1:10" s="3" customFormat="1" ht="45" hidden="1">
      <c r="A101" s="27" t="s">
        <v>56</v>
      </c>
      <c r="B101" s="58"/>
      <c r="C101" s="12"/>
      <c r="D101" s="58"/>
      <c r="E101" s="116"/>
      <c r="F101" s="44" t="e">
        <f t="shared" si="9"/>
        <v>#DIV/0!</v>
      </c>
      <c r="G101" s="61" t="e">
        <f t="shared" si="10"/>
        <v>#DIV/0!</v>
      </c>
      <c r="H101" s="16" t="e">
        <f t="shared" si="11"/>
        <v>#DIV/0!</v>
      </c>
      <c r="I101" s="128"/>
      <c r="J101" s="123"/>
    </row>
    <row r="102" spans="1:10" s="3" customFormat="1" ht="15.75">
      <c r="A102" s="27" t="s">
        <v>120</v>
      </c>
      <c r="B102" s="58">
        <v>50</v>
      </c>
      <c r="C102" s="30">
        <v>50</v>
      </c>
      <c r="D102" s="58">
        <v>50</v>
      </c>
      <c r="E102" s="116">
        <v>50</v>
      </c>
      <c r="F102" s="44">
        <f t="shared" si="9"/>
        <v>100</v>
      </c>
      <c r="G102" s="61">
        <f t="shared" si="10"/>
        <v>100</v>
      </c>
      <c r="H102" s="16">
        <f t="shared" si="11"/>
        <v>100</v>
      </c>
      <c r="I102" s="128"/>
      <c r="J102" s="123"/>
    </row>
    <row r="103" spans="1:10" s="3" customFormat="1" ht="15.75">
      <c r="A103" s="27" t="s">
        <v>121</v>
      </c>
      <c r="B103" s="58">
        <v>91</v>
      </c>
      <c r="C103" s="30">
        <v>91</v>
      </c>
      <c r="D103" s="58">
        <v>91</v>
      </c>
      <c r="E103" s="116">
        <v>91</v>
      </c>
      <c r="F103" s="44">
        <f t="shared" si="9"/>
        <v>100</v>
      </c>
      <c r="G103" s="61">
        <f t="shared" si="10"/>
        <v>100</v>
      </c>
      <c r="H103" s="16">
        <f t="shared" si="11"/>
        <v>100</v>
      </c>
      <c r="I103" s="128"/>
      <c r="J103" s="123"/>
    </row>
    <row r="104" spans="1:10" s="3" customFormat="1" ht="15.75">
      <c r="A104" s="19" t="s">
        <v>61</v>
      </c>
      <c r="B104" s="28">
        <v>0</v>
      </c>
      <c r="C104" s="12">
        <v>0</v>
      </c>
      <c r="D104" s="58">
        <v>0</v>
      </c>
      <c r="E104" s="115">
        <v>0</v>
      </c>
      <c r="F104" s="44">
        <v>0</v>
      </c>
      <c r="G104" s="61">
        <v>0</v>
      </c>
      <c r="H104" s="16">
        <v>0</v>
      </c>
      <c r="I104" s="128"/>
      <c r="J104" s="123"/>
    </row>
    <row r="105" spans="1:10" s="3" customFormat="1" ht="30" hidden="1">
      <c r="A105" s="27" t="s">
        <v>55</v>
      </c>
      <c r="B105" s="28"/>
      <c r="C105" s="12"/>
      <c r="D105" s="58"/>
      <c r="E105" s="115"/>
      <c r="F105" s="44" t="e">
        <f t="shared" si="9"/>
        <v>#DIV/0!</v>
      </c>
      <c r="G105" s="61" t="e">
        <f t="shared" si="10"/>
        <v>#DIV/0!</v>
      </c>
      <c r="H105" s="16" t="e">
        <f t="shared" si="11"/>
        <v>#DIV/0!</v>
      </c>
      <c r="I105" s="128"/>
      <c r="J105" s="123"/>
    </row>
    <row r="106" spans="1:10" s="3" customFormat="1" ht="45" hidden="1">
      <c r="A106" s="27" t="s">
        <v>56</v>
      </c>
      <c r="B106" s="28"/>
      <c r="C106" s="12"/>
      <c r="D106" s="58"/>
      <c r="E106" s="115"/>
      <c r="F106" s="44" t="e">
        <f t="shared" si="9"/>
        <v>#DIV/0!</v>
      </c>
      <c r="G106" s="61" t="e">
        <f t="shared" si="10"/>
        <v>#DIV/0!</v>
      </c>
      <c r="H106" s="16" t="e">
        <f t="shared" si="11"/>
        <v>#DIV/0!</v>
      </c>
      <c r="I106" s="128"/>
      <c r="J106" s="123"/>
    </row>
    <row r="107" spans="1:10" s="3" customFormat="1" ht="15.75">
      <c r="A107" s="19" t="s">
        <v>62</v>
      </c>
      <c r="B107" s="58">
        <v>124</v>
      </c>
      <c r="C107" s="23">
        <v>124</v>
      </c>
      <c r="D107" s="23">
        <v>125</v>
      </c>
      <c r="E107" s="116">
        <v>125</v>
      </c>
      <c r="F107" s="44">
        <f t="shared" si="9"/>
        <v>100.80645161290323</v>
      </c>
      <c r="G107" s="61">
        <f t="shared" si="10"/>
        <v>100</v>
      </c>
      <c r="H107" s="16">
        <f t="shared" si="11"/>
        <v>100.80645161290323</v>
      </c>
      <c r="I107" s="128"/>
      <c r="J107" s="123"/>
    </row>
    <row r="108" spans="1:10" s="3" customFormat="1" ht="15.75">
      <c r="A108" s="27" t="s">
        <v>121</v>
      </c>
      <c r="B108" s="58">
        <v>124</v>
      </c>
      <c r="C108" s="23">
        <v>124</v>
      </c>
      <c r="D108" s="23">
        <v>125</v>
      </c>
      <c r="E108" s="116">
        <v>125</v>
      </c>
      <c r="F108" s="44">
        <f t="shared" si="9"/>
        <v>100.80645161290323</v>
      </c>
      <c r="G108" s="61">
        <f t="shared" si="10"/>
        <v>100</v>
      </c>
      <c r="H108" s="16">
        <f t="shared" si="11"/>
        <v>100.80645161290323</v>
      </c>
      <c r="I108" s="128"/>
      <c r="J108" s="123"/>
    </row>
    <row r="109" spans="1:10" s="3" customFormat="1" ht="15.75">
      <c r="A109" s="19" t="s">
        <v>63</v>
      </c>
      <c r="B109" s="47">
        <v>715.71</v>
      </c>
      <c r="C109" s="17">
        <v>778.3</v>
      </c>
      <c r="D109" s="17">
        <v>712.221</v>
      </c>
      <c r="E109" s="117">
        <v>700</v>
      </c>
      <c r="F109" s="44">
        <f t="shared" si="9"/>
        <v>89.93961197481691</v>
      </c>
      <c r="G109" s="61">
        <f t="shared" si="10"/>
        <v>98.28410001951642</v>
      </c>
      <c r="H109" s="16">
        <f t="shared" si="11"/>
        <v>97.80497687610902</v>
      </c>
      <c r="I109" s="128"/>
      <c r="J109" s="123"/>
    </row>
    <row r="110" spans="1:10" s="3" customFormat="1" ht="43.5" customHeight="1">
      <c r="A110" s="27" t="s">
        <v>122</v>
      </c>
      <c r="B110" s="47">
        <v>699.85</v>
      </c>
      <c r="C110" s="17">
        <v>760</v>
      </c>
      <c r="D110" s="17">
        <v>693.701</v>
      </c>
      <c r="E110" s="117">
        <v>682</v>
      </c>
      <c r="F110" s="44">
        <f t="shared" si="9"/>
        <v>89.73684210526316</v>
      </c>
      <c r="G110" s="61">
        <f t="shared" si="10"/>
        <v>98.31325023316961</v>
      </c>
      <c r="H110" s="16">
        <f t="shared" si="11"/>
        <v>97.44945345431162</v>
      </c>
      <c r="I110" s="128"/>
      <c r="J110" s="123"/>
    </row>
    <row r="111" spans="1:10" s="3" customFormat="1" ht="15.75">
      <c r="A111" s="27" t="s">
        <v>121</v>
      </c>
      <c r="B111" s="47">
        <v>15.86</v>
      </c>
      <c r="C111" s="17">
        <v>18.3</v>
      </c>
      <c r="D111" s="56">
        <v>18.52</v>
      </c>
      <c r="E111" s="117">
        <v>18</v>
      </c>
      <c r="F111" s="44">
        <f t="shared" si="9"/>
        <v>98.36065573770492</v>
      </c>
      <c r="G111" s="61">
        <f t="shared" si="10"/>
        <v>97.19222462203024</v>
      </c>
      <c r="H111" s="16">
        <f t="shared" si="11"/>
        <v>113.49306431273645</v>
      </c>
      <c r="I111" s="128"/>
      <c r="J111" s="123"/>
    </row>
    <row r="112" spans="1:10" s="3" customFormat="1" ht="26.25" customHeight="1">
      <c r="A112" s="32" t="s">
        <v>37</v>
      </c>
      <c r="B112" s="23">
        <v>15899092</v>
      </c>
      <c r="C112" s="25">
        <v>15532815</v>
      </c>
      <c r="D112" s="23">
        <v>15950000</v>
      </c>
      <c r="E112" s="105">
        <v>16277500</v>
      </c>
      <c r="F112" s="44">
        <f t="shared" si="9"/>
        <v>104.79426942250969</v>
      </c>
      <c r="G112" s="61">
        <f t="shared" si="10"/>
        <v>102.05329153605017</v>
      </c>
      <c r="H112" s="16">
        <f t="shared" si="11"/>
        <v>102.38006044621919</v>
      </c>
      <c r="I112" s="128"/>
      <c r="J112" s="123"/>
    </row>
    <row r="113" spans="1:10" s="3" customFormat="1" ht="30" customHeight="1">
      <c r="A113" s="32" t="s">
        <v>38</v>
      </c>
      <c r="B113" s="23">
        <v>572862</v>
      </c>
      <c r="C113" s="25">
        <v>613275</v>
      </c>
      <c r="D113" s="23">
        <v>583310</v>
      </c>
      <c r="E113" s="105">
        <v>599590</v>
      </c>
      <c r="F113" s="44">
        <f t="shared" si="9"/>
        <v>97.76853776853777</v>
      </c>
      <c r="G113" s="61">
        <f t="shared" si="10"/>
        <v>102.7909687816084</v>
      </c>
      <c r="H113" s="16">
        <f t="shared" si="11"/>
        <v>104.66569610132981</v>
      </c>
      <c r="I113" s="128"/>
      <c r="J113" s="123"/>
    </row>
    <row r="114" spans="1:10" s="3" customFormat="1" ht="46.5" customHeight="1">
      <c r="A114" s="32" t="s">
        <v>152</v>
      </c>
      <c r="B114" s="23">
        <v>1446774</v>
      </c>
      <c r="C114" s="25">
        <v>1460878</v>
      </c>
      <c r="D114" s="23">
        <v>1448825</v>
      </c>
      <c r="E114" s="105">
        <v>1474070</v>
      </c>
      <c r="F114" s="44">
        <f>E114/C114*100</f>
        <v>100.90301859566644</v>
      </c>
      <c r="G114" s="61">
        <f>E114/D114*100</f>
        <v>101.74244646523907</v>
      </c>
      <c r="H114" s="16">
        <f>E114/B114*100</f>
        <v>101.8866802969918</v>
      </c>
      <c r="I114" s="130"/>
      <c r="J114" s="123"/>
    </row>
    <row r="115" spans="1:10" s="3" customFormat="1" ht="76.5" customHeight="1">
      <c r="A115" s="32" t="s">
        <v>39</v>
      </c>
      <c r="B115" s="18">
        <v>64255</v>
      </c>
      <c r="C115" s="25">
        <v>48964</v>
      </c>
      <c r="D115" s="18">
        <v>67270</v>
      </c>
      <c r="E115" s="104">
        <v>69069</v>
      </c>
      <c r="F115" s="44">
        <f t="shared" si="9"/>
        <v>141.06077934809247</v>
      </c>
      <c r="G115" s="61">
        <f t="shared" si="10"/>
        <v>102.67429760665974</v>
      </c>
      <c r="H115" s="16">
        <f t="shared" si="11"/>
        <v>107.49202396700646</v>
      </c>
      <c r="I115" s="128"/>
      <c r="J115" s="123"/>
    </row>
    <row r="116" spans="1:10" s="3" customFormat="1" ht="42" customHeight="1">
      <c r="A116" s="32" t="s">
        <v>40</v>
      </c>
      <c r="B116" s="23">
        <v>2067730</v>
      </c>
      <c r="C116" s="25">
        <v>1666700</v>
      </c>
      <c r="D116" s="25">
        <v>2806200</v>
      </c>
      <c r="E116" s="105">
        <v>3025400</v>
      </c>
      <c r="F116" s="44">
        <f t="shared" si="9"/>
        <v>181.52036959260815</v>
      </c>
      <c r="G116" s="61">
        <f t="shared" si="10"/>
        <v>107.81127503385362</v>
      </c>
      <c r="H116" s="16">
        <f t="shared" si="11"/>
        <v>146.3150411320627</v>
      </c>
      <c r="I116" s="128"/>
      <c r="J116" s="123"/>
    </row>
    <row r="117" spans="1:10" s="3" customFormat="1" ht="43.5" customHeight="1">
      <c r="A117" s="32" t="s">
        <v>41</v>
      </c>
      <c r="B117" s="23">
        <v>3801600</v>
      </c>
      <c r="C117" s="23">
        <v>2400600</v>
      </c>
      <c r="D117" s="18">
        <v>2941700</v>
      </c>
      <c r="E117" s="105">
        <v>4735400</v>
      </c>
      <c r="F117" s="44">
        <f t="shared" si="9"/>
        <v>197.25901857868865</v>
      </c>
      <c r="G117" s="61">
        <f t="shared" si="10"/>
        <v>160.9749464595302</v>
      </c>
      <c r="H117" s="16">
        <f t="shared" si="11"/>
        <v>124.56334175084176</v>
      </c>
      <c r="I117" s="131"/>
      <c r="J117" s="123"/>
    </row>
    <row r="118" spans="1:10" s="3" customFormat="1" ht="42" customHeight="1">
      <c r="A118" s="32" t="s">
        <v>43</v>
      </c>
      <c r="B118" s="23">
        <v>1159400</v>
      </c>
      <c r="C118" s="23">
        <v>1138880</v>
      </c>
      <c r="D118" s="23">
        <v>1316700</v>
      </c>
      <c r="E118" s="105">
        <v>1031800</v>
      </c>
      <c r="F118" s="44">
        <f t="shared" si="9"/>
        <v>90.59778027535825</v>
      </c>
      <c r="G118" s="61">
        <f t="shared" si="10"/>
        <v>78.3625730994152</v>
      </c>
      <c r="H118" s="16">
        <f t="shared" si="11"/>
        <v>88.9943074003795</v>
      </c>
      <c r="I118" s="128"/>
      <c r="J118" s="123"/>
    </row>
    <row r="119" spans="1:10" s="3" customFormat="1" ht="27" customHeight="1">
      <c r="A119" s="156" t="s">
        <v>6</v>
      </c>
      <c r="B119" s="157"/>
      <c r="C119" s="157"/>
      <c r="D119" s="157"/>
      <c r="E119" s="157"/>
      <c r="F119" s="157"/>
      <c r="G119" s="157"/>
      <c r="H119" s="16"/>
      <c r="I119" s="129"/>
      <c r="J119" s="123"/>
    </row>
    <row r="120" spans="1:10" s="3" customFormat="1" ht="45">
      <c r="A120" s="19" t="s">
        <v>7</v>
      </c>
      <c r="B120" s="47">
        <v>3.02</v>
      </c>
      <c r="C120" s="22">
        <v>3.17</v>
      </c>
      <c r="D120" s="22">
        <v>3.21</v>
      </c>
      <c r="E120" s="118">
        <v>3.21</v>
      </c>
      <c r="F120" s="44">
        <f aca="true" t="shared" si="12" ref="F120:F128">E120/C120*100</f>
        <v>101.26182965299684</v>
      </c>
      <c r="G120" s="61">
        <f aca="true" t="shared" si="13" ref="G120:G128">E120/D120*100</f>
        <v>100</v>
      </c>
      <c r="H120" s="16">
        <f t="shared" si="11"/>
        <v>106.29139072847681</v>
      </c>
      <c r="I120" s="128"/>
      <c r="J120" s="123"/>
    </row>
    <row r="121" spans="1:10" s="3" customFormat="1" ht="28.5">
      <c r="A121" s="11" t="s">
        <v>8</v>
      </c>
      <c r="B121" s="11"/>
      <c r="C121" s="12"/>
      <c r="D121" s="11"/>
      <c r="E121" s="119"/>
      <c r="F121" s="44"/>
      <c r="G121" s="61"/>
      <c r="H121" s="16"/>
      <c r="I121" s="132"/>
      <c r="J121" s="123"/>
    </row>
    <row r="122" spans="1:10" s="3" customFormat="1" ht="15.75">
      <c r="A122" s="19" t="s">
        <v>9</v>
      </c>
      <c r="B122" s="56">
        <v>7.274</v>
      </c>
      <c r="C122" s="17">
        <v>7.2</v>
      </c>
      <c r="D122" s="17">
        <v>7.518</v>
      </c>
      <c r="E122" s="103">
        <v>7.518</v>
      </c>
      <c r="F122" s="44">
        <f t="shared" si="12"/>
        <v>104.41666666666667</v>
      </c>
      <c r="G122" s="61">
        <f t="shared" si="13"/>
        <v>100</v>
      </c>
      <c r="H122" s="16">
        <f t="shared" si="11"/>
        <v>103.3544129777289</v>
      </c>
      <c r="I122" s="128"/>
      <c r="J122" s="123"/>
    </row>
    <row r="123" spans="1:10" s="3" customFormat="1" ht="27.75" customHeight="1">
      <c r="A123" s="19" t="s">
        <v>10</v>
      </c>
      <c r="B123" s="56">
        <v>3.033</v>
      </c>
      <c r="C123" s="22">
        <v>2.968</v>
      </c>
      <c r="D123" s="20">
        <v>2.976</v>
      </c>
      <c r="E123" s="120">
        <v>2.976</v>
      </c>
      <c r="F123" s="44">
        <f t="shared" si="12"/>
        <v>100.26954177897574</v>
      </c>
      <c r="G123" s="61">
        <f t="shared" si="13"/>
        <v>100</v>
      </c>
      <c r="H123" s="16">
        <f t="shared" si="11"/>
        <v>98.12067260138477</v>
      </c>
      <c r="I123" s="128"/>
      <c r="J123" s="123"/>
    </row>
    <row r="124" spans="1:10" s="3" customFormat="1" ht="29.25" customHeight="1">
      <c r="A124" s="19" t="s">
        <v>11</v>
      </c>
      <c r="B124" s="56">
        <v>1.371</v>
      </c>
      <c r="C124" s="20">
        <v>1.6</v>
      </c>
      <c r="D124" s="17">
        <v>1.317</v>
      </c>
      <c r="E124" s="103">
        <v>1.317</v>
      </c>
      <c r="F124" s="44">
        <f t="shared" si="12"/>
        <v>82.31249999999999</v>
      </c>
      <c r="G124" s="61">
        <f t="shared" si="13"/>
        <v>100</v>
      </c>
      <c r="H124" s="16">
        <f t="shared" si="11"/>
        <v>96.06126914660831</v>
      </c>
      <c r="I124" s="128"/>
      <c r="J124" s="123"/>
    </row>
    <row r="125" spans="1:10" s="3" customFormat="1" ht="18" customHeight="1">
      <c r="A125" s="156" t="s">
        <v>97</v>
      </c>
      <c r="B125" s="157"/>
      <c r="C125" s="157"/>
      <c r="D125" s="157"/>
      <c r="E125" s="157"/>
      <c r="F125" s="157"/>
      <c r="G125" s="157"/>
      <c r="H125" s="158"/>
      <c r="I125" s="132"/>
      <c r="J125" s="123"/>
    </row>
    <row r="126" spans="1:10" s="3" customFormat="1" ht="28.5" customHeight="1">
      <c r="A126" s="27" t="s">
        <v>10</v>
      </c>
      <c r="B126" s="56">
        <v>0.757</v>
      </c>
      <c r="C126" s="17">
        <v>0.728</v>
      </c>
      <c r="D126" s="17">
        <v>0.726</v>
      </c>
      <c r="E126" s="103">
        <v>0.726</v>
      </c>
      <c r="F126" s="44">
        <f t="shared" si="12"/>
        <v>99.72527472527473</v>
      </c>
      <c r="G126" s="61">
        <f t="shared" si="13"/>
        <v>100</v>
      </c>
      <c r="H126" s="16">
        <f t="shared" si="11"/>
        <v>95.90488771466315</v>
      </c>
      <c r="I126" s="128"/>
      <c r="J126" s="123"/>
    </row>
    <row r="127" spans="1:10" s="3" customFormat="1" ht="29.25" customHeight="1">
      <c r="A127" s="27" t="s">
        <v>11</v>
      </c>
      <c r="B127" s="56">
        <v>0.487</v>
      </c>
      <c r="C127" s="20">
        <v>0.161</v>
      </c>
      <c r="D127" s="20">
        <v>0.318</v>
      </c>
      <c r="E127" s="120">
        <v>0.318</v>
      </c>
      <c r="F127" s="44">
        <f t="shared" si="12"/>
        <v>197.51552795031054</v>
      </c>
      <c r="G127" s="61">
        <f t="shared" si="13"/>
        <v>100</v>
      </c>
      <c r="H127" s="16">
        <f t="shared" si="11"/>
        <v>65.29774127310061</v>
      </c>
      <c r="I127" s="128"/>
      <c r="J127" s="123"/>
    </row>
    <row r="128" spans="1:10" s="3" customFormat="1" ht="56.25" customHeight="1">
      <c r="A128" s="19" t="s">
        <v>12</v>
      </c>
      <c r="B128" s="28">
        <v>67</v>
      </c>
      <c r="C128" s="18">
        <v>62</v>
      </c>
      <c r="D128" s="18">
        <v>60</v>
      </c>
      <c r="E128" s="104">
        <v>60</v>
      </c>
      <c r="F128" s="44">
        <f t="shared" si="12"/>
        <v>96.7741935483871</v>
      </c>
      <c r="G128" s="61">
        <f t="shared" si="13"/>
        <v>100</v>
      </c>
      <c r="H128" s="16">
        <f t="shared" si="11"/>
        <v>89.55223880597015</v>
      </c>
      <c r="I128" s="128"/>
      <c r="J128" s="123"/>
    </row>
    <row r="129" spans="1:10" s="3" customFormat="1" ht="15">
      <c r="A129" s="156" t="s">
        <v>96</v>
      </c>
      <c r="B129" s="157"/>
      <c r="C129" s="157"/>
      <c r="D129" s="157"/>
      <c r="E129" s="157"/>
      <c r="F129" s="157"/>
      <c r="G129" s="157"/>
      <c r="H129" s="158"/>
      <c r="I129" s="129"/>
      <c r="J129" s="123"/>
    </row>
    <row r="130" spans="1:10" s="3" customFormat="1" ht="45">
      <c r="A130" s="19" t="s">
        <v>13</v>
      </c>
      <c r="B130" s="47">
        <v>51.1</v>
      </c>
      <c r="C130" s="47">
        <v>36.46</v>
      </c>
      <c r="D130" s="18">
        <v>36.5</v>
      </c>
      <c r="E130" s="104">
        <v>36.5</v>
      </c>
      <c r="F130" s="44">
        <f aca="true" t="shared" si="14" ref="F130:F135">E130/C130*100</f>
        <v>100.10970927043334</v>
      </c>
      <c r="G130" s="61">
        <f aca="true" t="shared" si="15" ref="G130:G135">E130/D130*100</f>
        <v>100</v>
      </c>
      <c r="H130" s="16">
        <f t="shared" si="11"/>
        <v>71.42857142857143</v>
      </c>
      <c r="I130" s="128"/>
      <c r="J130" s="123"/>
    </row>
    <row r="131" spans="1:10" s="3" customFormat="1" ht="41.25" customHeight="1">
      <c r="A131" s="19" t="s">
        <v>14</v>
      </c>
      <c r="B131" s="47">
        <v>30.03</v>
      </c>
      <c r="C131" s="47">
        <v>25</v>
      </c>
      <c r="D131" s="25">
        <v>32.7</v>
      </c>
      <c r="E131" s="121">
        <v>32.7</v>
      </c>
      <c r="F131" s="44">
        <f t="shared" si="14"/>
        <v>130.8</v>
      </c>
      <c r="G131" s="61">
        <f t="shared" si="15"/>
        <v>100</v>
      </c>
      <c r="H131" s="16">
        <f t="shared" si="11"/>
        <v>108.89110889110889</v>
      </c>
      <c r="I131" s="128"/>
      <c r="J131" s="123"/>
    </row>
    <row r="132" spans="1:10" s="3" customFormat="1" ht="30" hidden="1">
      <c r="A132" s="19" t="s">
        <v>15</v>
      </c>
      <c r="B132" s="47" t="e">
        <f>A132/#REF!*100</f>
        <v>#VALUE!</v>
      </c>
      <c r="C132" s="55"/>
      <c r="D132" s="13"/>
      <c r="E132" s="113"/>
      <c r="F132" s="44" t="e">
        <f t="shared" si="14"/>
        <v>#DIV/0!</v>
      </c>
      <c r="G132" s="61" t="e">
        <f t="shared" si="15"/>
        <v>#DIV/0!</v>
      </c>
      <c r="H132" s="16" t="e">
        <f t="shared" si="11"/>
        <v>#VALUE!</v>
      </c>
      <c r="I132" s="128"/>
      <c r="J132" s="123"/>
    </row>
    <row r="133" spans="1:10" s="3" customFormat="1" ht="15.75" hidden="1">
      <c r="A133" s="19" t="s">
        <v>16</v>
      </c>
      <c r="B133" s="47" t="e">
        <f>A133/#REF!*100</f>
        <v>#VALUE!</v>
      </c>
      <c r="C133" s="55"/>
      <c r="D133" s="13"/>
      <c r="E133" s="113"/>
      <c r="F133" s="44" t="e">
        <f t="shared" si="14"/>
        <v>#DIV/0!</v>
      </c>
      <c r="G133" s="61" t="e">
        <f t="shared" si="15"/>
        <v>#DIV/0!</v>
      </c>
      <c r="H133" s="16" t="e">
        <f t="shared" si="11"/>
        <v>#VALUE!</v>
      </c>
      <c r="I133" s="128"/>
      <c r="J133" s="123"/>
    </row>
    <row r="134" spans="1:10" s="3" customFormat="1" ht="30" hidden="1">
      <c r="A134" s="19" t="s">
        <v>17</v>
      </c>
      <c r="B134" s="47" t="e">
        <f>A134/#REF!*100</f>
        <v>#VALUE!</v>
      </c>
      <c r="C134" s="55"/>
      <c r="D134" s="13"/>
      <c r="E134" s="113"/>
      <c r="F134" s="44" t="e">
        <f t="shared" si="14"/>
        <v>#DIV/0!</v>
      </c>
      <c r="G134" s="61" t="e">
        <f t="shared" si="15"/>
        <v>#DIV/0!</v>
      </c>
      <c r="H134" s="16" t="e">
        <f t="shared" si="11"/>
        <v>#VALUE!</v>
      </c>
      <c r="I134" s="128"/>
      <c r="J134" s="123"/>
    </row>
    <row r="135" spans="1:10" s="3" customFormat="1" ht="48" customHeight="1">
      <c r="A135" s="19" t="s">
        <v>18</v>
      </c>
      <c r="B135" s="47">
        <v>24.17</v>
      </c>
      <c r="C135" s="69">
        <v>24.76</v>
      </c>
      <c r="D135" s="22">
        <v>24.65</v>
      </c>
      <c r="E135" s="118">
        <v>24.65</v>
      </c>
      <c r="F135" s="44">
        <f t="shared" si="14"/>
        <v>99.55573505654279</v>
      </c>
      <c r="G135" s="61">
        <f t="shared" si="15"/>
        <v>100</v>
      </c>
      <c r="H135" s="16">
        <f t="shared" si="11"/>
        <v>101.98593297476208</v>
      </c>
      <c r="I135" s="128"/>
      <c r="J135" s="123"/>
    </row>
    <row r="136" spans="1:10" s="3" customFormat="1" ht="27" customHeight="1">
      <c r="A136" s="156" t="s">
        <v>95</v>
      </c>
      <c r="B136" s="157"/>
      <c r="C136" s="157"/>
      <c r="D136" s="157"/>
      <c r="E136" s="157"/>
      <c r="F136" s="157"/>
      <c r="G136" s="157"/>
      <c r="H136" s="16"/>
      <c r="I136" s="129"/>
      <c r="J136" s="123"/>
    </row>
    <row r="137" spans="1:10" s="3" customFormat="1" ht="30">
      <c r="A137" s="19" t="s">
        <v>22</v>
      </c>
      <c r="B137" s="28">
        <v>10.1</v>
      </c>
      <c r="C137" s="25">
        <v>10.1</v>
      </c>
      <c r="D137" s="18">
        <v>9.2</v>
      </c>
      <c r="E137" s="104">
        <v>9.2</v>
      </c>
      <c r="F137" s="44">
        <f aca="true" t="shared" si="16" ref="F137:F152">E137/C137*100</f>
        <v>91.08910891089108</v>
      </c>
      <c r="G137" s="61">
        <f aca="true" t="shared" si="17" ref="G137:G152">E137/D137*100</f>
        <v>100</v>
      </c>
      <c r="H137" s="16">
        <f t="shared" si="11"/>
        <v>91.08910891089108</v>
      </c>
      <c r="I137" s="128"/>
      <c r="J137" s="133"/>
    </row>
    <row r="138" spans="1:10" s="3" customFormat="1" ht="18.75" customHeight="1">
      <c r="A138" s="19" t="s">
        <v>65</v>
      </c>
      <c r="B138" s="28">
        <v>665</v>
      </c>
      <c r="C138" s="18">
        <v>665</v>
      </c>
      <c r="D138" s="18">
        <v>608</v>
      </c>
      <c r="E138" s="104">
        <v>608</v>
      </c>
      <c r="F138" s="44">
        <f t="shared" si="16"/>
        <v>91.42857142857143</v>
      </c>
      <c r="G138" s="61">
        <f t="shared" si="17"/>
        <v>100</v>
      </c>
      <c r="H138" s="16">
        <f t="shared" si="11"/>
        <v>91.42857142857143</v>
      </c>
      <c r="I138" s="128"/>
      <c r="J138" s="123"/>
    </row>
    <row r="139" spans="1:10" s="3" customFormat="1" ht="43.5" customHeight="1">
      <c r="A139" s="19" t="s">
        <v>28</v>
      </c>
      <c r="B139" s="28">
        <v>20.1</v>
      </c>
      <c r="C139" s="17">
        <v>20.1</v>
      </c>
      <c r="D139" s="18">
        <v>20.1</v>
      </c>
      <c r="E139" s="104">
        <v>20.1</v>
      </c>
      <c r="F139" s="44">
        <f t="shared" si="16"/>
        <v>100</v>
      </c>
      <c r="G139" s="61">
        <f t="shared" si="17"/>
        <v>100</v>
      </c>
      <c r="H139" s="16">
        <f t="shared" si="11"/>
        <v>100</v>
      </c>
      <c r="I139" s="128"/>
      <c r="J139" s="123"/>
    </row>
    <row r="140" spans="1:10" s="3" customFormat="1" ht="15.75">
      <c r="A140" s="19" t="s">
        <v>23</v>
      </c>
      <c r="B140" s="28">
        <v>3</v>
      </c>
      <c r="C140" s="17">
        <v>3.1</v>
      </c>
      <c r="D140" s="18">
        <v>3</v>
      </c>
      <c r="E140" s="104">
        <v>3</v>
      </c>
      <c r="F140" s="44">
        <f t="shared" si="16"/>
        <v>96.77419354838709</v>
      </c>
      <c r="G140" s="61">
        <f t="shared" si="17"/>
        <v>100</v>
      </c>
      <c r="H140" s="16">
        <f t="shared" si="11"/>
        <v>100</v>
      </c>
      <c r="I140" s="128"/>
      <c r="J140" s="123"/>
    </row>
    <row r="141" spans="1:10" s="3" customFormat="1" ht="30" customHeight="1">
      <c r="A141" s="19" t="s">
        <v>24</v>
      </c>
      <c r="B141" s="28">
        <v>8.5</v>
      </c>
      <c r="C141" s="17">
        <v>8.3</v>
      </c>
      <c r="D141" s="28">
        <v>8.7</v>
      </c>
      <c r="E141" s="115">
        <v>8.7</v>
      </c>
      <c r="F141" s="44">
        <f t="shared" si="16"/>
        <v>104.81927710843372</v>
      </c>
      <c r="G141" s="61">
        <f t="shared" si="17"/>
        <v>100</v>
      </c>
      <c r="H141" s="16">
        <f t="shared" si="11"/>
        <v>102.35294117647058</v>
      </c>
      <c r="I141" s="128"/>
      <c r="J141" s="123"/>
    </row>
    <row r="142" spans="1:10" s="3" customFormat="1" ht="43.5" customHeight="1">
      <c r="A142" s="19" t="s">
        <v>51</v>
      </c>
      <c r="B142" s="18">
        <v>1314</v>
      </c>
      <c r="C142" s="18">
        <v>1314</v>
      </c>
      <c r="D142" s="23">
        <v>1314</v>
      </c>
      <c r="E142" s="105">
        <v>1314</v>
      </c>
      <c r="F142" s="44">
        <f t="shared" si="16"/>
        <v>100</v>
      </c>
      <c r="G142" s="61">
        <f t="shared" si="17"/>
        <v>100</v>
      </c>
      <c r="H142" s="16">
        <f t="shared" si="11"/>
        <v>100</v>
      </c>
      <c r="I142" s="128"/>
      <c r="J142" s="123"/>
    </row>
    <row r="143" spans="1:10" s="3" customFormat="1" ht="60" hidden="1">
      <c r="A143" s="19" t="s">
        <v>29</v>
      </c>
      <c r="B143" s="22" t="e">
        <f>A143/#REF!*100</f>
        <v>#VALUE!</v>
      </c>
      <c r="C143" s="18"/>
      <c r="D143" s="18"/>
      <c r="E143" s="104"/>
      <c r="F143" s="44" t="e">
        <f t="shared" si="16"/>
        <v>#DIV/0!</v>
      </c>
      <c r="G143" s="61" t="e">
        <f t="shared" si="17"/>
        <v>#DIV/0!</v>
      </c>
      <c r="H143" s="16" t="e">
        <f t="shared" si="11"/>
        <v>#VALUE!</v>
      </c>
      <c r="I143" s="128"/>
      <c r="J143" s="123"/>
    </row>
    <row r="144" spans="1:10" s="3" customFormat="1" ht="44.25" customHeight="1">
      <c r="A144" s="19" t="s">
        <v>19</v>
      </c>
      <c r="B144" s="59">
        <v>541</v>
      </c>
      <c r="C144" s="18">
        <v>556</v>
      </c>
      <c r="D144" s="18">
        <v>513.2</v>
      </c>
      <c r="E144" s="104">
        <v>513.2</v>
      </c>
      <c r="F144" s="44">
        <f t="shared" si="16"/>
        <v>92.30215827338131</v>
      </c>
      <c r="G144" s="61">
        <f t="shared" si="17"/>
        <v>100</v>
      </c>
      <c r="H144" s="16">
        <f t="shared" si="11"/>
        <v>94.86136783733828</v>
      </c>
      <c r="I144" s="128"/>
      <c r="J144" s="123"/>
    </row>
    <row r="145" spans="1:10" s="3" customFormat="1" ht="30">
      <c r="A145" s="19" t="s">
        <v>64</v>
      </c>
      <c r="B145" s="23">
        <v>2600</v>
      </c>
      <c r="C145" s="23">
        <v>2600</v>
      </c>
      <c r="D145" s="23">
        <v>2600</v>
      </c>
      <c r="E145" s="105">
        <v>2600</v>
      </c>
      <c r="F145" s="44">
        <f t="shared" si="16"/>
        <v>100</v>
      </c>
      <c r="G145" s="61">
        <f t="shared" si="17"/>
        <v>100</v>
      </c>
      <c r="H145" s="16">
        <f t="shared" si="11"/>
        <v>100</v>
      </c>
      <c r="I145" s="128"/>
      <c r="J145" s="123"/>
    </row>
    <row r="146" spans="1:10" s="3" customFormat="1" ht="42" customHeight="1">
      <c r="A146" s="19" t="s">
        <v>84</v>
      </c>
      <c r="B146" s="23">
        <v>1714</v>
      </c>
      <c r="C146" s="23">
        <v>1500</v>
      </c>
      <c r="D146" s="23">
        <v>1432</v>
      </c>
      <c r="E146" s="105">
        <v>1432</v>
      </c>
      <c r="F146" s="44">
        <f t="shared" si="16"/>
        <v>95.46666666666667</v>
      </c>
      <c r="G146" s="61">
        <f t="shared" si="17"/>
        <v>100</v>
      </c>
      <c r="H146" s="16">
        <f t="shared" si="11"/>
        <v>83.54725787631271</v>
      </c>
      <c r="I146" s="128"/>
      <c r="J146" s="123"/>
    </row>
    <row r="147" spans="1:10" s="3" customFormat="1" ht="29.25" customHeight="1">
      <c r="A147" s="19" t="s">
        <v>66</v>
      </c>
      <c r="B147" s="25">
        <v>44.86</v>
      </c>
      <c r="C147" s="25">
        <v>40.07</v>
      </c>
      <c r="D147" s="25">
        <v>40.07</v>
      </c>
      <c r="E147" s="121">
        <v>40.07</v>
      </c>
      <c r="F147" s="44">
        <f t="shared" si="16"/>
        <v>100</v>
      </c>
      <c r="G147" s="61">
        <f t="shared" si="17"/>
        <v>100</v>
      </c>
      <c r="H147" s="16">
        <f t="shared" si="11"/>
        <v>89.32233615693268</v>
      </c>
      <c r="I147" s="128"/>
      <c r="J147" s="123"/>
    </row>
    <row r="148" spans="1:10" s="3" customFormat="1" ht="51" customHeight="1">
      <c r="A148" s="78" t="s">
        <v>116</v>
      </c>
      <c r="B148" s="70">
        <v>3680</v>
      </c>
      <c r="C148" s="70">
        <v>4661</v>
      </c>
      <c r="D148" s="70">
        <v>4075</v>
      </c>
      <c r="E148" s="122">
        <f>E149+E150+E151+E152</f>
        <v>3570</v>
      </c>
      <c r="F148" s="44">
        <f t="shared" si="16"/>
        <v>76.59300579274834</v>
      </c>
      <c r="G148" s="61">
        <f t="shared" si="17"/>
        <v>87.60736196319019</v>
      </c>
      <c r="H148" s="16">
        <f t="shared" si="11"/>
        <v>97.01086956521739</v>
      </c>
      <c r="I148" s="128"/>
      <c r="J148" s="123"/>
    </row>
    <row r="149" spans="1:10" s="3" customFormat="1" ht="42.75" customHeight="1">
      <c r="A149" s="27" t="s">
        <v>44</v>
      </c>
      <c r="B149" s="23">
        <v>32</v>
      </c>
      <c r="C149" s="23">
        <v>32</v>
      </c>
      <c r="D149" s="23">
        <v>32</v>
      </c>
      <c r="E149" s="105">
        <v>32</v>
      </c>
      <c r="F149" s="44">
        <f t="shared" si="16"/>
        <v>100</v>
      </c>
      <c r="G149" s="61">
        <f t="shared" si="17"/>
        <v>100</v>
      </c>
      <c r="H149" s="16">
        <f t="shared" si="11"/>
        <v>100</v>
      </c>
      <c r="I149" s="128"/>
      <c r="J149" s="123"/>
    </row>
    <row r="150" spans="1:10" s="3" customFormat="1" ht="44.25" customHeight="1">
      <c r="A150" s="27" t="s">
        <v>45</v>
      </c>
      <c r="B150" s="23">
        <v>70</v>
      </c>
      <c r="C150" s="23">
        <v>76</v>
      </c>
      <c r="D150" s="23">
        <v>70</v>
      </c>
      <c r="E150" s="105">
        <v>76</v>
      </c>
      <c r="F150" s="44">
        <f t="shared" si="16"/>
        <v>100</v>
      </c>
      <c r="G150" s="61">
        <f t="shared" si="17"/>
        <v>108.57142857142857</v>
      </c>
      <c r="H150" s="16">
        <f t="shared" si="11"/>
        <v>108.57142857142857</v>
      </c>
      <c r="I150" s="128"/>
      <c r="J150" s="123"/>
    </row>
    <row r="151" spans="1:10" s="3" customFormat="1" ht="30" customHeight="1">
      <c r="A151" s="27" t="s">
        <v>46</v>
      </c>
      <c r="B151" s="23">
        <v>1153</v>
      </c>
      <c r="C151" s="23">
        <v>1153</v>
      </c>
      <c r="D151" s="23">
        <v>1153</v>
      </c>
      <c r="E151" s="105">
        <v>1153</v>
      </c>
      <c r="F151" s="44">
        <f t="shared" si="16"/>
        <v>100</v>
      </c>
      <c r="G151" s="61">
        <f t="shared" si="17"/>
        <v>100</v>
      </c>
      <c r="H151" s="16">
        <f t="shared" si="11"/>
        <v>100</v>
      </c>
      <c r="I151" s="128"/>
      <c r="J151" s="123"/>
    </row>
    <row r="152" spans="1:10" s="3" customFormat="1" ht="30" customHeight="1">
      <c r="A152" s="27" t="s">
        <v>91</v>
      </c>
      <c r="B152" s="23">
        <v>2425</v>
      </c>
      <c r="C152" s="23">
        <v>3400</v>
      </c>
      <c r="D152" s="23">
        <v>2820</v>
      </c>
      <c r="E152" s="105">
        <v>2309</v>
      </c>
      <c r="F152" s="44">
        <f t="shared" si="16"/>
        <v>67.91176470588235</v>
      </c>
      <c r="G152" s="61">
        <f t="shared" si="17"/>
        <v>81.87943262411348</v>
      </c>
      <c r="H152" s="16">
        <f t="shared" si="11"/>
        <v>95.21649484536083</v>
      </c>
      <c r="I152" s="128"/>
      <c r="J152" s="123"/>
    </row>
    <row r="153" spans="1:10" s="3" customFormat="1" ht="15">
      <c r="A153" s="156" t="s">
        <v>74</v>
      </c>
      <c r="B153" s="157"/>
      <c r="C153" s="157"/>
      <c r="D153" s="157"/>
      <c r="E153" s="157"/>
      <c r="F153" s="157"/>
      <c r="G153" s="158"/>
      <c r="H153" s="16"/>
      <c r="I153" s="123"/>
      <c r="J153" s="123"/>
    </row>
    <row r="154" spans="1:10" s="3" customFormat="1" ht="45">
      <c r="A154" s="19" t="s">
        <v>75</v>
      </c>
      <c r="B154" s="28">
        <v>47.3</v>
      </c>
      <c r="C154" s="25">
        <v>59.17</v>
      </c>
      <c r="D154" s="25">
        <v>54.1</v>
      </c>
      <c r="E154" s="121">
        <v>44.83</v>
      </c>
      <c r="F154" s="44">
        <f aca="true" t="shared" si="18" ref="F154:F159">E154/C154*100</f>
        <v>75.76474564813249</v>
      </c>
      <c r="G154" s="61">
        <f>E154/D154*100</f>
        <v>82.86506469500924</v>
      </c>
      <c r="H154" s="16">
        <f t="shared" si="11"/>
        <v>94.77801268498943</v>
      </c>
      <c r="I154" s="123"/>
      <c r="J154" s="123"/>
    </row>
    <row r="155" spans="1:14" s="3" customFormat="1" ht="30">
      <c r="A155" s="19" t="s">
        <v>81</v>
      </c>
      <c r="B155" s="23">
        <v>3133</v>
      </c>
      <c r="C155" s="23">
        <v>3914</v>
      </c>
      <c r="D155" s="23">
        <v>3594</v>
      </c>
      <c r="E155" s="105">
        <f>E156+E157</f>
        <v>2996</v>
      </c>
      <c r="F155" s="44">
        <f t="shared" si="18"/>
        <v>76.54573326520185</v>
      </c>
      <c r="G155" s="61">
        <f>E155/D155*100</f>
        <v>83.36115748469672</v>
      </c>
      <c r="H155" s="16">
        <f t="shared" si="11"/>
        <v>95.6271943823811</v>
      </c>
      <c r="I155" s="123"/>
      <c r="J155" s="128"/>
      <c r="K155" s="35">
        <v>2014</v>
      </c>
      <c r="L155" s="35">
        <v>2015</v>
      </c>
      <c r="M155" s="35">
        <v>2016</v>
      </c>
      <c r="N155" s="80">
        <v>2018</v>
      </c>
    </row>
    <row r="156" spans="1:14" s="3" customFormat="1" ht="21.75" customHeight="1">
      <c r="A156" s="19" t="s">
        <v>125</v>
      </c>
      <c r="B156" s="23">
        <v>708</v>
      </c>
      <c r="C156" s="23">
        <v>514</v>
      </c>
      <c r="D156" s="23">
        <v>774</v>
      </c>
      <c r="E156" s="105">
        <v>687</v>
      </c>
      <c r="F156" s="44">
        <f t="shared" si="18"/>
        <v>133.65758754863813</v>
      </c>
      <c r="G156" s="61">
        <f>E156/D156*100</f>
        <v>88.75968992248062</v>
      </c>
      <c r="H156" s="16">
        <f t="shared" si="11"/>
        <v>97.03389830508475</v>
      </c>
      <c r="I156" s="159"/>
      <c r="J156" s="159"/>
      <c r="K156" s="36">
        <v>36.939</v>
      </c>
      <c r="L156" s="37">
        <v>37</v>
      </c>
      <c r="M156" s="35">
        <v>37.1</v>
      </c>
      <c r="N156" s="3">
        <v>36.915</v>
      </c>
    </row>
    <row r="157" spans="1:14" s="3" customFormat="1" ht="21" customHeight="1">
      <c r="A157" s="19" t="s">
        <v>124</v>
      </c>
      <c r="B157" s="23">
        <v>2425</v>
      </c>
      <c r="C157" s="23">
        <v>3400</v>
      </c>
      <c r="D157" s="23">
        <v>2820</v>
      </c>
      <c r="E157" s="105">
        <v>2309</v>
      </c>
      <c r="F157" s="44">
        <f t="shared" si="18"/>
        <v>67.91176470588235</v>
      </c>
      <c r="G157" s="61">
        <f>E157/D157*100</f>
        <v>81.87943262411348</v>
      </c>
      <c r="H157" s="16">
        <f t="shared" si="11"/>
        <v>95.21649484536083</v>
      </c>
      <c r="I157" s="159"/>
      <c r="J157" s="159"/>
      <c r="K157" s="35">
        <v>6.136</v>
      </c>
      <c r="L157" s="35">
        <v>6.25</v>
      </c>
      <c r="M157" s="35">
        <v>6.4</v>
      </c>
      <c r="N157" s="3">
        <v>6.051</v>
      </c>
    </row>
    <row r="158" spans="1:14" s="3" customFormat="1" ht="105">
      <c r="A158" s="19" t="s">
        <v>123</v>
      </c>
      <c r="B158" s="47">
        <v>18.78</v>
      </c>
      <c r="C158" s="25">
        <v>18.81</v>
      </c>
      <c r="D158" s="25">
        <v>18.79</v>
      </c>
      <c r="E158" s="121">
        <f>N157/N156*100</f>
        <v>16.391710686712717</v>
      </c>
      <c r="F158" s="44">
        <f t="shared" si="18"/>
        <v>87.14359748385283</v>
      </c>
      <c r="G158" s="61">
        <f>E158/D158*100</f>
        <v>87.23635277654454</v>
      </c>
      <c r="H158" s="16">
        <f aca="true" t="shared" si="19" ref="H158:H172">E158/B158*100</f>
        <v>87.2828045085874</v>
      </c>
      <c r="I158" s="160"/>
      <c r="J158" s="160"/>
      <c r="K158" s="38">
        <f>K157/K156*100</f>
        <v>16.611169766371585</v>
      </c>
      <c r="L158" s="38">
        <f>L157/L156*100</f>
        <v>16.89189189189189</v>
      </c>
      <c r="M158" s="38">
        <f>M157/M156*100</f>
        <v>17.25067385444744</v>
      </c>
      <c r="N158" s="81">
        <f>N157/N156*100</f>
        <v>16.391710686712717</v>
      </c>
    </row>
    <row r="159" spans="1:10" s="15" customFormat="1" ht="120">
      <c r="A159" s="19" t="s">
        <v>76</v>
      </c>
      <c r="B159" s="25">
        <v>0</v>
      </c>
      <c r="C159" s="25">
        <v>194.55</v>
      </c>
      <c r="D159" s="25">
        <v>0</v>
      </c>
      <c r="E159" s="121">
        <v>0</v>
      </c>
      <c r="F159" s="44">
        <f t="shared" si="18"/>
        <v>0</v>
      </c>
      <c r="G159" s="61"/>
      <c r="H159" s="16"/>
      <c r="I159" s="123"/>
      <c r="J159" s="123"/>
    </row>
    <row r="160" spans="1:10" s="15" customFormat="1" ht="13.5" customHeight="1">
      <c r="A160" s="156" t="s">
        <v>47</v>
      </c>
      <c r="B160" s="157"/>
      <c r="C160" s="157"/>
      <c r="D160" s="157"/>
      <c r="E160" s="157"/>
      <c r="F160" s="157"/>
      <c r="G160" s="157"/>
      <c r="H160" s="16"/>
      <c r="I160" s="123"/>
      <c r="J160" s="123"/>
    </row>
    <row r="161" spans="1:10" s="15" customFormat="1" ht="30">
      <c r="A161" s="19" t="s">
        <v>102</v>
      </c>
      <c r="B161" s="18">
        <v>153.2</v>
      </c>
      <c r="C161" s="18">
        <v>153.2</v>
      </c>
      <c r="D161" s="25">
        <v>154</v>
      </c>
      <c r="E161" s="121">
        <v>154</v>
      </c>
      <c r="F161" s="44">
        <f aca="true" t="shared" si="20" ref="F161:F168">E161/C161*100</f>
        <v>100.52219321148826</v>
      </c>
      <c r="G161" s="61">
        <f aca="true" t="shared" si="21" ref="G161:G168">E161/D161*100</f>
        <v>100</v>
      </c>
      <c r="H161" s="16">
        <f t="shared" si="19"/>
        <v>100.52219321148826</v>
      </c>
      <c r="I161" s="128"/>
      <c r="J161" s="123"/>
    </row>
    <row r="162" spans="1:10" s="3" customFormat="1" ht="28.5" customHeight="1">
      <c r="A162" s="19" t="s">
        <v>103</v>
      </c>
      <c r="B162" s="18">
        <v>372.3</v>
      </c>
      <c r="C162" s="18">
        <v>380.5</v>
      </c>
      <c r="D162" s="28">
        <v>372.3</v>
      </c>
      <c r="E162" s="115">
        <v>372.3</v>
      </c>
      <c r="F162" s="44">
        <f t="shared" si="20"/>
        <v>97.84494086727989</v>
      </c>
      <c r="G162" s="61">
        <f t="shared" si="21"/>
        <v>100</v>
      </c>
      <c r="H162" s="16">
        <f t="shared" si="19"/>
        <v>100</v>
      </c>
      <c r="I162" s="128"/>
      <c r="J162" s="123"/>
    </row>
    <row r="163" spans="1:10" s="3" customFormat="1" ht="33" customHeight="1">
      <c r="A163" s="19" t="s">
        <v>104</v>
      </c>
      <c r="B163" s="18">
        <v>104</v>
      </c>
      <c r="C163" s="18">
        <v>115.2</v>
      </c>
      <c r="D163" s="28">
        <v>104</v>
      </c>
      <c r="E163" s="115">
        <v>104</v>
      </c>
      <c r="F163" s="44">
        <f t="shared" si="20"/>
        <v>90.27777777777779</v>
      </c>
      <c r="G163" s="61">
        <f t="shared" si="21"/>
        <v>100</v>
      </c>
      <c r="H163" s="16">
        <f t="shared" si="19"/>
        <v>100</v>
      </c>
      <c r="I163" s="128"/>
      <c r="J163" s="123"/>
    </row>
    <row r="164" spans="1:10" s="15" customFormat="1" ht="30">
      <c r="A164" s="19" t="s">
        <v>105</v>
      </c>
      <c r="B164" s="18">
        <v>252</v>
      </c>
      <c r="C164" s="25">
        <v>252</v>
      </c>
      <c r="D164" s="25">
        <v>255.5</v>
      </c>
      <c r="E164" s="121">
        <v>252</v>
      </c>
      <c r="F164" s="44">
        <f t="shared" si="20"/>
        <v>100</v>
      </c>
      <c r="G164" s="61">
        <f t="shared" si="21"/>
        <v>98.63013698630137</v>
      </c>
      <c r="H164" s="16">
        <f t="shared" si="19"/>
        <v>100</v>
      </c>
      <c r="I164" s="128"/>
      <c r="J164" s="123"/>
    </row>
    <row r="165" spans="1:10" s="15" customFormat="1" ht="30">
      <c r="A165" s="27" t="s">
        <v>106</v>
      </c>
      <c r="B165" s="18">
        <v>98.88</v>
      </c>
      <c r="C165" s="25">
        <v>98.88</v>
      </c>
      <c r="D165" s="25">
        <v>102.3</v>
      </c>
      <c r="E165" s="121">
        <v>98.88</v>
      </c>
      <c r="F165" s="44">
        <f t="shared" si="20"/>
        <v>100</v>
      </c>
      <c r="G165" s="61">
        <f t="shared" si="21"/>
        <v>96.65689149560117</v>
      </c>
      <c r="H165" s="16">
        <f t="shared" si="19"/>
        <v>100</v>
      </c>
      <c r="I165" s="134"/>
      <c r="J165" s="123"/>
    </row>
    <row r="166" spans="1:10" s="15" customFormat="1" ht="60">
      <c r="A166" s="26" t="s">
        <v>48</v>
      </c>
      <c r="B166" s="18">
        <v>98</v>
      </c>
      <c r="C166" s="18">
        <v>98</v>
      </c>
      <c r="D166" s="25">
        <v>98</v>
      </c>
      <c r="E166" s="121">
        <v>98</v>
      </c>
      <c r="F166" s="44">
        <f t="shared" si="20"/>
        <v>100</v>
      </c>
      <c r="G166" s="61">
        <f t="shared" si="21"/>
        <v>100</v>
      </c>
      <c r="H166" s="16">
        <f t="shared" si="19"/>
        <v>100</v>
      </c>
      <c r="I166" s="128"/>
      <c r="J166" s="123"/>
    </row>
    <row r="167" spans="1:10" s="15" customFormat="1" ht="45">
      <c r="A167" s="26" t="s">
        <v>52</v>
      </c>
      <c r="B167" s="18">
        <v>843.8</v>
      </c>
      <c r="C167" s="18">
        <v>843.6</v>
      </c>
      <c r="D167" s="18">
        <v>843.76</v>
      </c>
      <c r="E167" s="104">
        <v>843.76</v>
      </c>
      <c r="F167" s="44">
        <f t="shared" si="20"/>
        <v>100.0189663347558</v>
      </c>
      <c r="G167" s="61">
        <f t="shared" si="21"/>
        <v>100</v>
      </c>
      <c r="H167" s="16">
        <f t="shared" si="19"/>
        <v>99.9952595401754</v>
      </c>
      <c r="I167" s="128"/>
      <c r="J167" s="123"/>
    </row>
    <row r="168" spans="1:10" s="15" customFormat="1" ht="45">
      <c r="A168" s="26" t="s">
        <v>93</v>
      </c>
      <c r="B168" s="18">
        <v>125.7</v>
      </c>
      <c r="C168" s="18">
        <v>126.4</v>
      </c>
      <c r="D168" s="18">
        <v>125.73</v>
      </c>
      <c r="E168" s="104">
        <v>125.73</v>
      </c>
      <c r="F168" s="44">
        <f t="shared" si="20"/>
        <v>99.46993670886076</v>
      </c>
      <c r="G168" s="61">
        <f t="shared" si="21"/>
        <v>100</v>
      </c>
      <c r="H168" s="16">
        <f t="shared" si="19"/>
        <v>100.02386634844869</v>
      </c>
      <c r="I168" s="128"/>
      <c r="J168" s="123"/>
    </row>
    <row r="169" spans="1:10" s="15" customFormat="1" ht="15">
      <c r="A169" s="156" t="s">
        <v>85</v>
      </c>
      <c r="B169" s="157"/>
      <c r="C169" s="157"/>
      <c r="D169" s="157"/>
      <c r="E169" s="157"/>
      <c r="F169" s="157"/>
      <c r="G169" s="157"/>
      <c r="H169" s="16"/>
      <c r="I169" s="129"/>
      <c r="J169" s="123"/>
    </row>
    <row r="170" spans="1:10" s="15" customFormat="1" ht="45">
      <c r="A170" s="26" t="s">
        <v>107</v>
      </c>
      <c r="B170" s="18">
        <v>44</v>
      </c>
      <c r="C170" s="18">
        <v>40</v>
      </c>
      <c r="D170" s="18">
        <v>45.7</v>
      </c>
      <c r="E170" s="104">
        <v>44</v>
      </c>
      <c r="F170" s="44">
        <f>E170/C170*100</f>
        <v>110.00000000000001</v>
      </c>
      <c r="G170" s="61">
        <f>E170/D170*100</f>
        <v>96.2800875273523</v>
      </c>
      <c r="H170" s="16">
        <f t="shared" si="19"/>
        <v>100</v>
      </c>
      <c r="I170" s="128"/>
      <c r="J170" s="123"/>
    </row>
    <row r="171" spans="1:10" s="15" customFormat="1" ht="30">
      <c r="A171" s="26" t="s">
        <v>88</v>
      </c>
      <c r="B171" s="18">
        <v>0</v>
      </c>
      <c r="C171" s="18">
        <v>0</v>
      </c>
      <c r="D171" s="25">
        <v>15</v>
      </c>
      <c r="E171" s="121">
        <v>0</v>
      </c>
      <c r="F171" s="44" t="e">
        <f>E171/C171*100</f>
        <v>#DIV/0!</v>
      </c>
      <c r="G171" s="61"/>
      <c r="H171" s="16" t="e">
        <f t="shared" si="19"/>
        <v>#DIV/0!</v>
      </c>
      <c r="I171" s="128"/>
      <c r="J171" s="123"/>
    </row>
    <row r="172" spans="1:10" s="15" customFormat="1" ht="29.25" customHeight="1">
      <c r="A172" s="26" t="s">
        <v>86</v>
      </c>
      <c r="B172" s="22">
        <v>698</v>
      </c>
      <c r="C172" s="18">
        <v>800</v>
      </c>
      <c r="D172" s="18">
        <v>930</v>
      </c>
      <c r="E172" s="104">
        <v>1243</v>
      </c>
      <c r="F172" s="44">
        <f>E172/C172*100</f>
        <v>155.375</v>
      </c>
      <c r="G172" s="61">
        <f>E172/D172*100</f>
        <v>133.65591397849462</v>
      </c>
      <c r="H172" s="16">
        <f t="shared" si="19"/>
        <v>178.08022922636104</v>
      </c>
      <c r="I172" s="128"/>
      <c r="J172" s="123"/>
    </row>
    <row r="173" spans="1:10" s="15" customFormat="1" ht="42" customHeight="1">
      <c r="A173" s="26" t="s">
        <v>87</v>
      </c>
      <c r="B173" s="18">
        <v>16</v>
      </c>
      <c r="C173" s="18">
        <v>0</v>
      </c>
      <c r="D173" s="18">
        <v>30</v>
      </c>
      <c r="E173" s="104">
        <v>0</v>
      </c>
      <c r="F173" s="44"/>
      <c r="G173" s="61"/>
      <c r="H173" s="16"/>
      <c r="I173" s="128"/>
      <c r="J173" s="123"/>
    </row>
    <row r="174" spans="1:10" s="15" customFormat="1" ht="15">
      <c r="A174" s="156" t="s">
        <v>49</v>
      </c>
      <c r="B174" s="157"/>
      <c r="C174" s="157"/>
      <c r="D174" s="157"/>
      <c r="E174" s="157"/>
      <c r="F174" s="157"/>
      <c r="G174" s="157"/>
      <c r="H174" s="33"/>
      <c r="I174" s="129"/>
      <c r="J174" s="123"/>
    </row>
    <row r="175" spans="1:10" s="15" customFormat="1" ht="59.25" customHeight="1">
      <c r="A175" s="26" t="s">
        <v>50</v>
      </c>
      <c r="B175" s="22">
        <v>0.07</v>
      </c>
      <c r="C175" s="13">
        <v>0.07</v>
      </c>
      <c r="D175" s="13">
        <v>0.07</v>
      </c>
      <c r="E175" s="118">
        <v>0.07</v>
      </c>
      <c r="F175" s="44">
        <f>E175/C175*100</f>
        <v>100</v>
      </c>
      <c r="G175" s="61">
        <f>E175/D175*100</f>
        <v>100</v>
      </c>
      <c r="H175" s="16">
        <f>E175/B175*100</f>
        <v>100</v>
      </c>
      <c r="I175" s="128"/>
      <c r="J175" s="123"/>
    </row>
    <row r="176" spans="2:8" s="15" customFormat="1" ht="15">
      <c r="B176" s="65"/>
      <c r="E176" s="123"/>
      <c r="F176" s="45"/>
      <c r="G176" s="45"/>
      <c r="H176" s="45"/>
    </row>
    <row r="177" spans="2:8" s="10" customFormat="1" ht="12.75">
      <c r="B177" s="66"/>
      <c r="E177" s="124"/>
      <c r="F177" s="46"/>
      <c r="G177" s="46"/>
      <c r="H177" s="46"/>
    </row>
    <row r="179" spans="1:8" ht="18.75">
      <c r="A179" s="161" t="s">
        <v>127</v>
      </c>
      <c r="B179" s="161"/>
      <c r="C179" s="161"/>
      <c r="F179" s="162"/>
      <c r="G179" s="162"/>
      <c r="H179" s="74"/>
    </row>
    <row r="180" spans="1:3" ht="18" customHeight="1">
      <c r="A180" s="161" t="s">
        <v>128</v>
      </c>
      <c r="B180" s="161"/>
      <c r="C180" s="161"/>
    </row>
    <row r="181" spans="1:9" ht="16.5" customHeight="1">
      <c r="A181" s="48" t="s">
        <v>132</v>
      </c>
      <c r="B181" s="73"/>
      <c r="C181" s="60"/>
      <c r="E181" s="125"/>
      <c r="I181" s="49"/>
    </row>
    <row r="182" spans="1:9" ht="16.5" customHeight="1">
      <c r="A182" s="34" t="s">
        <v>133</v>
      </c>
      <c r="B182" s="67"/>
      <c r="C182" s="39"/>
      <c r="D182" s="39"/>
      <c r="E182" s="126"/>
      <c r="F182" s="163" t="s">
        <v>129</v>
      </c>
      <c r="G182" s="163"/>
      <c r="H182" s="163"/>
      <c r="I182" s="8"/>
    </row>
    <row r="183" ht="16.5" customHeight="1"/>
  </sheetData>
  <sheetProtection/>
  <mergeCells count="30">
    <mergeCell ref="A169:G169"/>
    <mergeCell ref="A174:G174"/>
    <mergeCell ref="A179:C179"/>
    <mergeCell ref="F179:G179"/>
    <mergeCell ref="A180:C180"/>
    <mergeCell ref="F182:H182"/>
    <mergeCell ref="A136:G136"/>
    <mergeCell ref="A153:G153"/>
    <mergeCell ref="I156:J156"/>
    <mergeCell ref="I157:J157"/>
    <mergeCell ref="I158:J158"/>
    <mergeCell ref="A160:G160"/>
    <mergeCell ref="A29:H29"/>
    <mergeCell ref="A53:G53"/>
    <mergeCell ref="A93:G93"/>
    <mergeCell ref="A119:G119"/>
    <mergeCell ref="A125:H125"/>
    <mergeCell ref="A129:H129"/>
    <mergeCell ref="A8:G8"/>
    <mergeCell ref="A11:A12"/>
    <mergeCell ref="C11:E11"/>
    <mergeCell ref="F11:F12"/>
    <mergeCell ref="G11:G12"/>
    <mergeCell ref="H11:H12"/>
    <mergeCell ref="A1:H1"/>
    <mergeCell ref="A2:H2"/>
    <mergeCell ref="A3:H3"/>
    <mergeCell ref="A4:H4"/>
    <mergeCell ref="A5:H5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0"/>
  <sheetViews>
    <sheetView tabSelected="1" zoomScalePageLayoutView="0" workbookViewId="0" topLeftCell="A182">
      <selection activeCell="G7" sqref="G7"/>
    </sheetView>
  </sheetViews>
  <sheetFormatPr defaultColWidth="9.00390625" defaultRowHeight="12.75"/>
  <cols>
    <col min="1" max="1" width="33.375" style="2" customWidth="1"/>
    <col min="2" max="2" width="13.00390625" style="124" customWidth="1"/>
    <col min="3" max="3" width="13.875" style="124" customWidth="1"/>
    <col min="4" max="4" width="8.375" style="124" customWidth="1"/>
    <col min="5" max="5" width="13.625" style="124" customWidth="1"/>
    <col min="6" max="6" width="10.00390625" style="124" customWidth="1"/>
    <col min="7" max="7" width="15.875" style="124" customWidth="1"/>
    <col min="8" max="8" width="12.875" style="124" customWidth="1"/>
    <col min="9" max="9" width="11.00390625" style="124" bestFit="1" customWidth="1"/>
    <col min="10" max="16384" width="9.125" style="10" customWidth="1"/>
  </cols>
  <sheetData>
    <row r="1" spans="1:9" ht="20.25" customHeight="1">
      <c r="A1" s="146" t="s">
        <v>90</v>
      </c>
      <c r="B1" s="146"/>
      <c r="C1" s="146"/>
      <c r="D1" s="146"/>
      <c r="E1" s="146"/>
      <c r="F1" s="146"/>
      <c r="G1" s="97"/>
      <c r="H1" s="97"/>
      <c r="I1" s="97"/>
    </row>
    <row r="2" spans="1:9" ht="17.25" customHeight="1">
      <c r="A2" s="186" t="s">
        <v>156</v>
      </c>
      <c r="B2" s="186"/>
      <c r="C2" s="186"/>
      <c r="D2" s="186"/>
      <c r="E2" s="186"/>
      <c r="F2" s="186"/>
      <c r="G2" s="140"/>
      <c r="H2" s="97"/>
      <c r="I2" s="97"/>
    </row>
    <row r="3" spans="1:9" ht="21" customHeight="1">
      <c r="A3" s="63"/>
      <c r="B3" s="185" t="s">
        <v>136</v>
      </c>
      <c r="C3" s="185"/>
      <c r="D3" s="185"/>
      <c r="E3" s="185"/>
      <c r="F3" s="185"/>
      <c r="G3" s="97"/>
      <c r="H3" s="97"/>
      <c r="I3" s="97"/>
    </row>
    <row r="4" spans="1:9" ht="20.25" customHeight="1">
      <c r="A4" s="185" t="s">
        <v>163</v>
      </c>
      <c r="B4" s="185"/>
      <c r="C4" s="185"/>
      <c r="D4" s="185"/>
      <c r="E4" s="185"/>
      <c r="F4" s="185"/>
      <c r="G4" s="97"/>
      <c r="H4" s="97"/>
      <c r="I4" s="97"/>
    </row>
    <row r="5" spans="1:9" ht="20.25" customHeight="1">
      <c r="A5" s="146" t="s">
        <v>159</v>
      </c>
      <c r="B5" s="146"/>
      <c r="C5" s="146"/>
      <c r="D5" s="146"/>
      <c r="E5" s="146"/>
      <c r="F5" s="146"/>
      <c r="G5" s="140"/>
      <c r="H5" s="97"/>
      <c r="I5" s="97"/>
    </row>
    <row r="6" spans="1:9" ht="15.75" customHeight="1">
      <c r="A6" s="6"/>
      <c r="B6" s="97"/>
      <c r="C6" s="97"/>
      <c r="D6" s="97"/>
      <c r="E6" s="97"/>
      <c r="F6" s="97"/>
      <c r="G6" s="97"/>
      <c r="H6" s="97"/>
      <c r="I6" s="97"/>
    </row>
    <row r="7" spans="1:7" ht="21" customHeight="1">
      <c r="A7" s="164" t="s">
        <v>67</v>
      </c>
      <c r="B7" s="164"/>
      <c r="C7" s="164"/>
      <c r="D7" s="164"/>
      <c r="E7" s="164"/>
      <c r="F7" s="164"/>
      <c r="G7" s="141"/>
    </row>
    <row r="8" spans="1:7" ht="46.5" customHeight="1">
      <c r="A8" s="165" t="s">
        <v>160</v>
      </c>
      <c r="B8" s="165"/>
      <c r="C8" s="165"/>
      <c r="D8" s="165"/>
      <c r="E8" s="165"/>
      <c r="F8" s="165"/>
      <c r="G8" s="99"/>
    </row>
    <row r="9" spans="1:7" ht="13.5" customHeight="1">
      <c r="A9" s="165"/>
      <c r="B9" s="165"/>
      <c r="C9" s="165"/>
      <c r="D9" s="165"/>
      <c r="E9" s="165"/>
      <c r="F9" s="165"/>
      <c r="G9" s="99"/>
    </row>
    <row r="10" spans="1:7" ht="18.75" customHeight="1">
      <c r="A10" s="5"/>
      <c r="B10" s="99"/>
      <c r="C10" s="99"/>
      <c r="D10" s="99"/>
      <c r="E10" s="99"/>
      <c r="F10" s="99"/>
      <c r="G10" s="99"/>
    </row>
    <row r="11" spans="1:9" s="15" customFormat="1" ht="15.75" customHeight="1">
      <c r="A11" s="166" t="s">
        <v>0</v>
      </c>
      <c r="B11" s="135">
        <v>2018</v>
      </c>
      <c r="C11" s="135">
        <v>2019</v>
      </c>
      <c r="D11" s="168" t="s">
        <v>157</v>
      </c>
      <c r="E11" s="136" t="s">
        <v>162</v>
      </c>
      <c r="F11" s="168" t="s">
        <v>161</v>
      </c>
      <c r="G11" s="127"/>
      <c r="H11" s="123"/>
      <c r="I11" s="123"/>
    </row>
    <row r="12" spans="1:9" s="15" customFormat="1" ht="25.5" customHeight="1">
      <c r="A12" s="167"/>
      <c r="B12" s="135" t="s">
        <v>1</v>
      </c>
      <c r="C12" s="135" t="s">
        <v>20</v>
      </c>
      <c r="D12" s="169"/>
      <c r="E12" s="137" t="s">
        <v>21</v>
      </c>
      <c r="F12" s="169"/>
      <c r="G12" s="127"/>
      <c r="H12" s="123"/>
      <c r="I12" s="123"/>
    </row>
    <row r="13" spans="1:9" s="15" customFormat="1" ht="42.75" customHeight="1">
      <c r="A13" s="84" t="s">
        <v>31</v>
      </c>
      <c r="B13" s="101">
        <v>66.829</v>
      </c>
      <c r="C13" s="120">
        <v>67.08</v>
      </c>
      <c r="D13" s="111">
        <f>C13/B13*100</f>
        <v>100.37558544943064</v>
      </c>
      <c r="E13" s="120">
        <v>67.348</v>
      </c>
      <c r="F13" s="111">
        <f>E13/C13*100</f>
        <v>100.3995229576625</v>
      </c>
      <c r="G13" s="128"/>
      <c r="H13" s="123"/>
      <c r="I13" s="123"/>
    </row>
    <row r="14" spans="1:9" s="15" customFormat="1" ht="30">
      <c r="A14" s="84" t="s">
        <v>33</v>
      </c>
      <c r="B14" s="103">
        <v>39.67</v>
      </c>
      <c r="C14" s="103">
        <v>39.67</v>
      </c>
      <c r="D14" s="111">
        <f aca="true" t="shared" si="0" ref="D14:D27">C14/B14*100</f>
        <v>100</v>
      </c>
      <c r="E14" s="103">
        <v>39.68</v>
      </c>
      <c r="F14" s="111">
        <f aca="true" t="shared" si="1" ref="F14:F27">E14/C14*100</f>
        <v>100.02520796571717</v>
      </c>
      <c r="G14" s="128"/>
      <c r="H14" s="123"/>
      <c r="I14" s="123"/>
    </row>
    <row r="15" spans="1:9" s="15" customFormat="1" ht="30">
      <c r="A15" s="84" t="s">
        <v>32</v>
      </c>
      <c r="B15" s="103">
        <v>36.915</v>
      </c>
      <c r="C15" s="120">
        <v>36.915</v>
      </c>
      <c r="D15" s="111">
        <f t="shared" si="0"/>
        <v>100</v>
      </c>
      <c r="E15" s="120">
        <v>36.92</v>
      </c>
      <c r="F15" s="111">
        <f t="shared" si="1"/>
        <v>100.01354462955439</v>
      </c>
      <c r="G15" s="128"/>
      <c r="H15" s="123"/>
      <c r="I15" s="123"/>
    </row>
    <row r="16" spans="1:9" s="15" customFormat="1" ht="44.25" customHeight="1">
      <c r="A16" s="84" t="s">
        <v>110</v>
      </c>
      <c r="B16" s="104">
        <v>30291.6</v>
      </c>
      <c r="C16" s="106">
        <v>31200</v>
      </c>
      <c r="D16" s="111">
        <f t="shared" si="0"/>
        <v>102.99885116666007</v>
      </c>
      <c r="E16" s="106">
        <v>32140</v>
      </c>
      <c r="F16" s="111">
        <f t="shared" si="1"/>
        <v>103.0128205128205</v>
      </c>
      <c r="G16" s="128"/>
      <c r="H16" s="123"/>
      <c r="I16" s="123"/>
    </row>
    <row r="17" spans="1:9" s="15" customFormat="1" ht="58.5" customHeight="1">
      <c r="A17" s="84" t="s">
        <v>109</v>
      </c>
      <c r="B17" s="105">
        <v>33035.3</v>
      </c>
      <c r="C17" s="106">
        <v>34210</v>
      </c>
      <c r="D17" s="111">
        <f t="shared" si="0"/>
        <v>103.55589324147199</v>
      </c>
      <c r="E17" s="106">
        <v>35578</v>
      </c>
      <c r="F17" s="111">
        <f t="shared" si="1"/>
        <v>103.99883075124232</v>
      </c>
      <c r="G17" s="128"/>
      <c r="H17" s="123"/>
      <c r="I17" s="123"/>
    </row>
    <row r="18" spans="1:9" s="15" customFormat="1" ht="32.25" customHeight="1">
      <c r="A18" s="84" t="s">
        <v>83</v>
      </c>
      <c r="B18" s="104">
        <v>148</v>
      </c>
      <c r="C18" s="138">
        <v>171</v>
      </c>
      <c r="D18" s="111">
        <f t="shared" si="0"/>
        <v>115.54054054054055</v>
      </c>
      <c r="E18" s="104">
        <v>170</v>
      </c>
      <c r="F18" s="111">
        <f t="shared" si="1"/>
        <v>99.41520467836257</v>
      </c>
      <c r="G18" s="128"/>
      <c r="H18" s="123"/>
      <c r="I18" s="123"/>
    </row>
    <row r="19" spans="1:9" s="15" customFormat="1" ht="62.25" customHeight="1">
      <c r="A19" s="84" t="s">
        <v>30</v>
      </c>
      <c r="B19" s="104">
        <v>0.4</v>
      </c>
      <c r="C19" s="118">
        <v>0.4</v>
      </c>
      <c r="D19" s="111">
        <f t="shared" si="0"/>
        <v>100</v>
      </c>
      <c r="E19" s="104">
        <v>0.5</v>
      </c>
      <c r="F19" s="111">
        <f t="shared" si="1"/>
        <v>125</v>
      </c>
      <c r="G19" s="128"/>
      <c r="H19" s="123"/>
      <c r="I19" s="123"/>
    </row>
    <row r="20" spans="1:9" s="15" customFormat="1" ht="30" customHeight="1">
      <c r="A20" s="84" t="s">
        <v>108</v>
      </c>
      <c r="B20" s="105">
        <v>475594</v>
      </c>
      <c r="C20" s="105">
        <v>566338</v>
      </c>
      <c r="D20" s="111">
        <f t="shared" si="0"/>
        <v>119.0801397830923</v>
      </c>
      <c r="E20" s="105">
        <v>582178</v>
      </c>
      <c r="F20" s="111">
        <f t="shared" si="1"/>
        <v>102.79691632911793</v>
      </c>
      <c r="G20" s="128"/>
      <c r="H20" s="123"/>
      <c r="I20" s="123"/>
    </row>
    <row r="21" spans="1:9" s="15" customFormat="1" ht="29.25" customHeight="1">
      <c r="A21" s="84" t="s">
        <v>137</v>
      </c>
      <c r="B21" s="105">
        <v>31638</v>
      </c>
      <c r="C21" s="105">
        <v>24296</v>
      </c>
      <c r="D21" s="111">
        <f t="shared" si="0"/>
        <v>76.79372905999115</v>
      </c>
      <c r="E21" s="105">
        <v>15500</v>
      </c>
      <c r="F21" s="111">
        <f t="shared" si="1"/>
        <v>63.79650971353309</v>
      </c>
      <c r="G21" s="170"/>
      <c r="H21" s="171"/>
      <c r="I21" s="142"/>
    </row>
    <row r="22" spans="1:9" s="15" customFormat="1" ht="31.5" customHeight="1">
      <c r="A22" s="84" t="s">
        <v>35</v>
      </c>
      <c r="B22" s="105">
        <v>443956</v>
      </c>
      <c r="C22" s="105">
        <v>416120</v>
      </c>
      <c r="D22" s="111">
        <f t="shared" si="0"/>
        <v>93.73000928019893</v>
      </c>
      <c r="E22" s="105">
        <f>E20-E21</f>
        <v>566678</v>
      </c>
      <c r="F22" s="111">
        <f t="shared" si="1"/>
        <v>136.18138998365856</v>
      </c>
      <c r="G22" s="128"/>
      <c r="H22" s="123"/>
      <c r="I22" s="123"/>
    </row>
    <row r="23" spans="1:9" s="15" customFormat="1" ht="42.75" customHeight="1">
      <c r="A23" s="84" t="s">
        <v>111</v>
      </c>
      <c r="B23" s="105">
        <v>7442000</v>
      </c>
      <c r="C23" s="104">
        <v>7480237</v>
      </c>
      <c r="D23" s="111">
        <f t="shared" si="0"/>
        <v>100.513800053749</v>
      </c>
      <c r="E23" s="104">
        <v>7629840</v>
      </c>
      <c r="F23" s="111">
        <f t="shared" si="1"/>
        <v>101.99997673870493</v>
      </c>
      <c r="G23" s="128"/>
      <c r="H23" s="123"/>
      <c r="I23" s="123"/>
    </row>
    <row r="24" spans="1:9" s="15" customFormat="1" ht="43.5" customHeight="1">
      <c r="A24" s="84" t="s">
        <v>112</v>
      </c>
      <c r="B24" s="105">
        <v>5892828.4</v>
      </c>
      <c r="C24" s="104">
        <v>6010555</v>
      </c>
      <c r="D24" s="111">
        <f t="shared" si="0"/>
        <v>101.99779447166661</v>
      </c>
      <c r="E24" s="104">
        <v>6190870</v>
      </c>
      <c r="F24" s="111">
        <f t="shared" si="1"/>
        <v>102.99997254829213</v>
      </c>
      <c r="G24" s="128"/>
      <c r="H24" s="123"/>
      <c r="I24" s="123"/>
    </row>
    <row r="25" spans="1:11" s="15" customFormat="1" ht="30.75" customHeight="1">
      <c r="A25" s="84" t="s">
        <v>149</v>
      </c>
      <c r="B25" s="105">
        <v>2606391</v>
      </c>
      <c r="C25" s="105">
        <v>3956137</v>
      </c>
      <c r="D25" s="111">
        <f t="shared" si="0"/>
        <v>151.78601368712523</v>
      </c>
      <c r="E25" s="104">
        <v>4035260</v>
      </c>
      <c r="F25" s="111">
        <f t="shared" si="1"/>
        <v>102.00000657206765</v>
      </c>
      <c r="G25" s="172"/>
      <c r="H25" s="173"/>
      <c r="I25" s="173"/>
      <c r="J25" s="173"/>
      <c r="K25" s="173"/>
    </row>
    <row r="26" spans="1:11" s="15" customFormat="1" ht="30" customHeight="1">
      <c r="A26" s="84" t="s">
        <v>158</v>
      </c>
      <c r="B26" s="106">
        <v>106079809</v>
      </c>
      <c r="C26" s="105">
        <v>110531918</v>
      </c>
      <c r="D26" s="111">
        <f t="shared" si="0"/>
        <v>104.19694288853782</v>
      </c>
      <c r="E26" s="105">
        <v>113847876</v>
      </c>
      <c r="F26" s="111">
        <f t="shared" si="1"/>
        <v>103.00000041616939</v>
      </c>
      <c r="G26" s="172"/>
      <c r="H26" s="173"/>
      <c r="I26" s="173"/>
      <c r="J26" s="173"/>
      <c r="K26" s="173"/>
    </row>
    <row r="27" spans="1:9" s="15" customFormat="1" ht="43.5" customHeight="1">
      <c r="A27" s="86" t="s">
        <v>151</v>
      </c>
      <c r="B27" s="105">
        <v>679462.9</v>
      </c>
      <c r="C27" s="105">
        <v>713436</v>
      </c>
      <c r="D27" s="111">
        <f t="shared" si="0"/>
        <v>104.99999337712185</v>
      </c>
      <c r="E27" s="105">
        <v>741973</v>
      </c>
      <c r="F27" s="111">
        <f t="shared" si="1"/>
        <v>103.99993832663337</v>
      </c>
      <c r="G27" s="128"/>
      <c r="H27" s="123"/>
      <c r="I27" s="123"/>
    </row>
    <row r="28" spans="1:9" s="15" customFormat="1" ht="27" customHeight="1">
      <c r="A28" s="156" t="s">
        <v>25</v>
      </c>
      <c r="B28" s="157"/>
      <c r="C28" s="157"/>
      <c r="D28" s="157"/>
      <c r="E28" s="157"/>
      <c r="F28" s="158"/>
      <c r="G28" s="129"/>
      <c r="H28" s="123"/>
      <c r="I28" s="123"/>
    </row>
    <row r="29" spans="1:9" s="15" customFormat="1" ht="15" hidden="1">
      <c r="A29" s="84" t="s">
        <v>77</v>
      </c>
      <c r="B29" s="107"/>
      <c r="C29" s="107"/>
      <c r="D29" s="107"/>
      <c r="E29" s="107"/>
      <c r="F29" s="111"/>
      <c r="G29" s="128"/>
      <c r="H29" s="123"/>
      <c r="I29" s="123"/>
    </row>
    <row r="30" spans="1:9" s="15" customFormat="1" ht="15" hidden="1">
      <c r="A30" s="84" t="s">
        <v>78</v>
      </c>
      <c r="B30" s="107"/>
      <c r="C30" s="107"/>
      <c r="D30" s="107"/>
      <c r="E30" s="107"/>
      <c r="F30" s="111"/>
      <c r="G30" s="128"/>
      <c r="H30" s="123"/>
      <c r="I30" s="123"/>
    </row>
    <row r="31" spans="1:12" s="15" customFormat="1" ht="29.25" customHeight="1">
      <c r="A31" s="19" t="s">
        <v>98</v>
      </c>
      <c r="B31" s="101">
        <v>5.626</v>
      </c>
      <c r="C31" s="103">
        <v>4.66</v>
      </c>
      <c r="D31" s="111">
        <f aca="true" t="shared" si="2" ref="D31:D51">C31/B31*100</f>
        <v>82.82971916103804</v>
      </c>
      <c r="E31" s="103">
        <v>4.766</v>
      </c>
      <c r="F31" s="111">
        <f aca="true" t="shared" si="3" ref="F31:F51">E31/C31*100</f>
        <v>102.27467811158799</v>
      </c>
      <c r="G31" s="172"/>
      <c r="H31" s="173"/>
      <c r="I31" s="173"/>
      <c r="J31" s="173"/>
      <c r="K31" s="87"/>
      <c r="L31" s="87"/>
    </row>
    <row r="32" spans="1:12" s="15" customFormat="1" ht="15.75">
      <c r="A32" s="26" t="s">
        <v>68</v>
      </c>
      <c r="B32" s="101">
        <v>0.062</v>
      </c>
      <c r="C32" s="103">
        <v>0.0561</v>
      </c>
      <c r="D32" s="111">
        <f t="shared" si="2"/>
        <v>90.48387096774194</v>
      </c>
      <c r="E32" s="103">
        <v>0.052</v>
      </c>
      <c r="F32" s="111">
        <f t="shared" si="3"/>
        <v>92.6916221033868</v>
      </c>
      <c r="G32" s="172"/>
      <c r="H32" s="173"/>
      <c r="I32" s="173"/>
      <c r="J32" s="173"/>
      <c r="K32" s="87"/>
      <c r="L32" s="87"/>
    </row>
    <row r="33" spans="1:9" s="15" customFormat="1" ht="15.75">
      <c r="A33" s="19" t="s">
        <v>69</v>
      </c>
      <c r="B33" s="101">
        <v>211.362</v>
      </c>
      <c r="C33" s="103">
        <v>216.848</v>
      </c>
      <c r="D33" s="111">
        <f t="shared" si="2"/>
        <v>102.59554697627769</v>
      </c>
      <c r="E33" s="103">
        <v>223.754</v>
      </c>
      <c r="F33" s="111">
        <f t="shared" si="3"/>
        <v>103.18471925035047</v>
      </c>
      <c r="G33" s="128"/>
      <c r="H33" s="123"/>
      <c r="I33" s="123"/>
    </row>
    <row r="34" spans="1:9" s="15" customFormat="1" ht="44.25" customHeight="1">
      <c r="A34" s="19" t="s">
        <v>139</v>
      </c>
      <c r="B34" s="108">
        <v>13.267</v>
      </c>
      <c r="C34" s="103">
        <v>14.85</v>
      </c>
      <c r="D34" s="111">
        <f t="shared" si="2"/>
        <v>111.93186100851737</v>
      </c>
      <c r="E34" s="103">
        <v>15.37</v>
      </c>
      <c r="F34" s="111">
        <f t="shared" si="3"/>
        <v>103.50168350168349</v>
      </c>
      <c r="G34" s="128"/>
      <c r="H34" s="123"/>
      <c r="I34" s="123"/>
    </row>
    <row r="35" spans="1:11" s="15" customFormat="1" ht="15" customHeight="1">
      <c r="A35" s="19" t="s">
        <v>70</v>
      </c>
      <c r="B35" s="101">
        <v>0.133</v>
      </c>
      <c r="C35" s="103">
        <v>0.094</v>
      </c>
      <c r="D35" s="111">
        <f>C35/B35*100</f>
        <v>70.67669172932331</v>
      </c>
      <c r="E35" s="103">
        <v>0.095</v>
      </c>
      <c r="F35" s="111">
        <f t="shared" si="3"/>
        <v>101.06382978723406</v>
      </c>
      <c r="G35" s="174"/>
      <c r="H35" s="175"/>
      <c r="I35" s="175"/>
      <c r="J35" s="175"/>
      <c r="K35" s="175"/>
    </row>
    <row r="36" spans="1:11" s="15" customFormat="1" ht="25.5" customHeight="1">
      <c r="A36" s="19" t="s">
        <v>114</v>
      </c>
      <c r="B36" s="101">
        <v>0.917</v>
      </c>
      <c r="C36" s="103">
        <v>0.817</v>
      </c>
      <c r="D36" s="111">
        <f t="shared" si="2"/>
        <v>89.09487459105779</v>
      </c>
      <c r="E36" s="103">
        <v>0.832</v>
      </c>
      <c r="F36" s="111">
        <f t="shared" si="3"/>
        <v>101.8359853121175</v>
      </c>
      <c r="G36" s="174"/>
      <c r="H36" s="175"/>
      <c r="I36" s="175"/>
      <c r="J36" s="175"/>
      <c r="K36" s="175"/>
    </row>
    <row r="37" spans="1:9" s="15" customFormat="1" ht="45">
      <c r="A37" s="19" t="s">
        <v>113</v>
      </c>
      <c r="B37" s="101">
        <v>6.859</v>
      </c>
      <c r="C37" s="121">
        <v>12</v>
      </c>
      <c r="D37" s="111">
        <f t="shared" si="2"/>
        <v>174.95261699956262</v>
      </c>
      <c r="E37" s="121">
        <v>12.1</v>
      </c>
      <c r="F37" s="111">
        <f t="shared" si="3"/>
        <v>100.83333333333333</v>
      </c>
      <c r="G37" s="128"/>
      <c r="H37" s="123"/>
      <c r="I37" s="123"/>
    </row>
    <row r="38" spans="1:9" s="15" customFormat="1" ht="15.75">
      <c r="A38" s="19" t="s">
        <v>71</v>
      </c>
      <c r="B38" s="101">
        <v>17.734</v>
      </c>
      <c r="C38" s="104">
        <v>0</v>
      </c>
      <c r="D38" s="111">
        <f t="shared" si="2"/>
        <v>0</v>
      </c>
      <c r="E38" s="104">
        <v>0</v>
      </c>
      <c r="F38" s="111"/>
      <c r="G38" s="128"/>
      <c r="H38" s="123"/>
      <c r="I38" s="123"/>
    </row>
    <row r="39" spans="1:37" s="15" customFormat="1" ht="33.75" customHeight="1">
      <c r="A39" s="19" t="s">
        <v>94</v>
      </c>
      <c r="B39" s="109">
        <v>126.14</v>
      </c>
      <c r="C39" s="104">
        <v>131.5</v>
      </c>
      <c r="D39" s="111">
        <f>C39/B39*100</f>
        <v>104.24924686855874</v>
      </c>
      <c r="E39" s="104">
        <v>40.5</v>
      </c>
      <c r="F39" s="111">
        <f t="shared" si="3"/>
        <v>30.798479087452474</v>
      </c>
      <c r="G39" s="174"/>
      <c r="H39" s="175"/>
      <c r="I39" s="175"/>
      <c r="J39" s="175"/>
      <c r="K39" s="17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</row>
    <row r="40" spans="1:12" s="15" customFormat="1" ht="15.75">
      <c r="A40" s="19" t="s">
        <v>72</v>
      </c>
      <c r="B40" s="110">
        <v>318.9</v>
      </c>
      <c r="C40" s="104">
        <v>605.2</v>
      </c>
      <c r="D40" s="111">
        <f t="shared" si="2"/>
        <v>189.77735967387898</v>
      </c>
      <c r="E40" s="104">
        <v>614.1</v>
      </c>
      <c r="F40" s="111">
        <f t="shared" si="3"/>
        <v>101.47058823529412</v>
      </c>
      <c r="G40" s="174"/>
      <c r="H40" s="175"/>
      <c r="I40" s="175"/>
      <c r="J40" s="175"/>
      <c r="K40" s="175"/>
      <c r="L40" s="175"/>
    </row>
    <row r="41" spans="1:12" s="15" customFormat="1" ht="75">
      <c r="A41" s="19" t="s">
        <v>140</v>
      </c>
      <c r="B41" s="110">
        <v>636.3</v>
      </c>
      <c r="C41" s="104">
        <v>660</v>
      </c>
      <c r="D41" s="111">
        <f t="shared" si="2"/>
        <v>103.72465818010372</v>
      </c>
      <c r="E41" s="104">
        <v>690</v>
      </c>
      <c r="F41" s="111">
        <f t="shared" si="3"/>
        <v>104.54545454545455</v>
      </c>
      <c r="G41" s="174"/>
      <c r="H41" s="175"/>
      <c r="I41" s="175"/>
      <c r="J41" s="175"/>
      <c r="K41" s="175"/>
      <c r="L41" s="175"/>
    </row>
    <row r="42" spans="1:9" s="15" customFormat="1" ht="30">
      <c r="A42" s="19" t="s">
        <v>141</v>
      </c>
      <c r="B42" s="110">
        <v>820.5</v>
      </c>
      <c r="C42" s="104">
        <v>0</v>
      </c>
      <c r="D42" s="111">
        <f t="shared" si="2"/>
        <v>0</v>
      </c>
      <c r="E42" s="104">
        <v>0</v>
      </c>
      <c r="F42" s="111"/>
      <c r="G42" s="128"/>
      <c r="H42" s="123"/>
      <c r="I42" s="123"/>
    </row>
    <row r="43" spans="1:9" s="15" customFormat="1" ht="30">
      <c r="A43" s="19" t="s">
        <v>154</v>
      </c>
      <c r="B43" s="111">
        <v>1292.54</v>
      </c>
      <c r="C43" s="104">
        <v>0</v>
      </c>
      <c r="D43" s="111">
        <f t="shared" si="2"/>
        <v>0</v>
      </c>
      <c r="E43" s="104">
        <v>0</v>
      </c>
      <c r="F43" s="111"/>
      <c r="G43" s="128"/>
      <c r="H43" s="123"/>
      <c r="I43" s="123"/>
    </row>
    <row r="44" spans="1:9" s="15" customFormat="1" ht="15.75">
      <c r="A44" s="19" t="s">
        <v>142</v>
      </c>
      <c r="B44" s="110">
        <v>534.59</v>
      </c>
      <c r="C44" s="104">
        <v>0</v>
      </c>
      <c r="D44" s="111">
        <f t="shared" si="2"/>
        <v>0</v>
      </c>
      <c r="E44" s="104">
        <v>0</v>
      </c>
      <c r="F44" s="111"/>
      <c r="G44" s="128"/>
      <c r="H44" s="123"/>
      <c r="I44" s="123"/>
    </row>
    <row r="45" spans="1:9" s="15" customFormat="1" ht="15.75">
      <c r="A45" s="19" t="s">
        <v>155</v>
      </c>
      <c r="B45" s="110">
        <v>149.4</v>
      </c>
      <c r="C45" s="104">
        <v>671.1</v>
      </c>
      <c r="D45" s="111">
        <f t="shared" si="2"/>
        <v>449.19678714859435</v>
      </c>
      <c r="E45" s="104">
        <v>679.2</v>
      </c>
      <c r="F45" s="111">
        <f t="shared" si="3"/>
        <v>101.20697362539116</v>
      </c>
      <c r="G45" s="128"/>
      <c r="H45" s="123"/>
      <c r="I45" s="123"/>
    </row>
    <row r="46" spans="1:9" s="15" customFormat="1" ht="57" customHeight="1">
      <c r="A46" s="19" t="s">
        <v>153</v>
      </c>
      <c r="B46" s="110">
        <v>49.32</v>
      </c>
      <c r="C46" s="104">
        <v>70</v>
      </c>
      <c r="D46" s="111">
        <f t="shared" si="2"/>
        <v>141.93025141930252</v>
      </c>
      <c r="E46" s="104">
        <v>71.1</v>
      </c>
      <c r="F46" s="111">
        <f t="shared" si="3"/>
        <v>101.57142857142856</v>
      </c>
      <c r="G46" s="128"/>
      <c r="H46" s="123"/>
      <c r="I46" s="123"/>
    </row>
    <row r="47" spans="1:12" s="15" customFormat="1" ht="44.25" customHeight="1">
      <c r="A47" s="19" t="s">
        <v>73</v>
      </c>
      <c r="B47" s="111">
        <v>109.8</v>
      </c>
      <c r="C47" s="121">
        <v>110</v>
      </c>
      <c r="D47" s="111">
        <f t="shared" si="2"/>
        <v>100.18214936247722</v>
      </c>
      <c r="E47" s="121">
        <v>111</v>
      </c>
      <c r="F47" s="111">
        <f t="shared" si="3"/>
        <v>100.9090909090909</v>
      </c>
      <c r="G47" s="174"/>
      <c r="H47" s="175"/>
      <c r="I47" s="175"/>
      <c r="J47" s="175"/>
      <c r="K47" s="175"/>
      <c r="L47" s="175"/>
    </row>
    <row r="48" spans="1:9" s="15" customFormat="1" ht="45.75" customHeight="1">
      <c r="A48" s="26" t="s">
        <v>36</v>
      </c>
      <c r="B48" s="112">
        <v>1526075</v>
      </c>
      <c r="C48" s="105">
        <v>1532179.3</v>
      </c>
      <c r="D48" s="111">
        <f t="shared" si="2"/>
        <v>100.4</v>
      </c>
      <c r="E48" s="105">
        <v>1562823</v>
      </c>
      <c r="F48" s="111">
        <f t="shared" si="3"/>
        <v>102.00000744038246</v>
      </c>
      <c r="G48" s="128"/>
      <c r="H48" s="123"/>
      <c r="I48" s="123"/>
    </row>
    <row r="49" spans="1:9" s="15" customFormat="1" ht="45" customHeight="1">
      <c r="A49" s="27" t="s">
        <v>55</v>
      </c>
      <c r="B49" s="112">
        <v>1125466</v>
      </c>
      <c r="C49" s="105">
        <v>1064755</v>
      </c>
      <c r="D49" s="111">
        <f t="shared" si="2"/>
        <v>94.60570110514223</v>
      </c>
      <c r="E49" s="105">
        <v>1075403</v>
      </c>
      <c r="F49" s="111">
        <f t="shared" si="3"/>
        <v>101.00004226324366</v>
      </c>
      <c r="G49" s="128"/>
      <c r="H49" s="123"/>
      <c r="I49" s="123"/>
    </row>
    <row r="50" spans="1:9" s="15" customFormat="1" ht="60" hidden="1">
      <c r="A50" s="27" t="s">
        <v>56</v>
      </c>
      <c r="B50" s="112" t="e">
        <f>A50/#REF!*100</f>
        <v>#VALUE!</v>
      </c>
      <c r="C50" s="105"/>
      <c r="D50" s="111" t="e">
        <f t="shared" si="2"/>
        <v>#VALUE!</v>
      </c>
      <c r="E50" s="105"/>
      <c r="F50" s="111" t="e">
        <f t="shared" si="3"/>
        <v>#DIV/0!</v>
      </c>
      <c r="G50" s="128"/>
      <c r="H50" s="123"/>
      <c r="I50" s="123"/>
    </row>
    <row r="51" spans="1:9" s="15" customFormat="1" ht="30">
      <c r="A51" s="27" t="s">
        <v>57</v>
      </c>
      <c r="B51" s="112">
        <v>251891</v>
      </c>
      <c r="C51" s="105">
        <v>254410</v>
      </c>
      <c r="D51" s="111">
        <f t="shared" si="2"/>
        <v>101.00003572974023</v>
      </c>
      <c r="E51" s="105">
        <v>259798</v>
      </c>
      <c r="F51" s="111">
        <f t="shared" si="3"/>
        <v>102.1178412798239</v>
      </c>
      <c r="G51" s="128"/>
      <c r="H51" s="123"/>
      <c r="I51" s="123"/>
    </row>
    <row r="52" spans="1:9" s="15" customFormat="1" ht="34.5" customHeight="1">
      <c r="A52" s="156" t="s">
        <v>2</v>
      </c>
      <c r="B52" s="157"/>
      <c r="C52" s="157"/>
      <c r="D52" s="157"/>
      <c r="E52" s="157"/>
      <c r="F52" s="158"/>
      <c r="G52" s="129"/>
      <c r="H52" s="123"/>
      <c r="I52" s="123"/>
    </row>
    <row r="53" spans="1:9" s="15" customFormat="1" ht="30" hidden="1">
      <c r="A53" s="84" t="s">
        <v>58</v>
      </c>
      <c r="B53" s="113"/>
      <c r="C53" s="113"/>
      <c r="D53" s="113"/>
      <c r="E53" s="113"/>
      <c r="F53" s="111" t="e">
        <f>B53/#REF!*100</f>
        <v>#REF!</v>
      </c>
      <c r="G53" s="128"/>
      <c r="H53" s="123"/>
      <c r="I53" s="123"/>
    </row>
    <row r="54" spans="1:9" s="15" customFormat="1" ht="15" hidden="1">
      <c r="A54" s="84" t="s">
        <v>3</v>
      </c>
      <c r="B54" s="113"/>
      <c r="C54" s="113"/>
      <c r="D54" s="113"/>
      <c r="E54" s="113"/>
      <c r="F54" s="111" t="e">
        <f>B54/#REF!*100</f>
        <v>#REF!</v>
      </c>
      <c r="G54" s="128"/>
      <c r="H54" s="123"/>
      <c r="I54" s="123"/>
    </row>
    <row r="55" spans="1:9" s="15" customFormat="1" ht="15" hidden="1">
      <c r="A55" s="84" t="s">
        <v>4</v>
      </c>
      <c r="B55" s="113">
        <v>0.731</v>
      </c>
      <c r="C55" s="113"/>
      <c r="D55" s="113"/>
      <c r="E55" s="113"/>
      <c r="F55" s="111" t="e">
        <f>B55/#REF!*100</f>
        <v>#REF!</v>
      </c>
      <c r="G55" s="128"/>
      <c r="H55" s="123"/>
      <c r="I55" s="123"/>
    </row>
    <row r="56" spans="1:9" s="15" customFormat="1" ht="15" hidden="1">
      <c r="A56" s="84" t="s">
        <v>5</v>
      </c>
      <c r="B56" s="113"/>
      <c r="C56" s="113"/>
      <c r="D56" s="113"/>
      <c r="E56" s="113"/>
      <c r="F56" s="111" t="e">
        <f>B56/#REF!*100</f>
        <v>#REF!</v>
      </c>
      <c r="G56" s="128"/>
      <c r="H56" s="123"/>
      <c r="I56" s="123"/>
    </row>
    <row r="57" spans="1:9" s="15" customFormat="1" ht="30" hidden="1">
      <c r="A57" s="84" t="s">
        <v>79</v>
      </c>
      <c r="B57" s="113"/>
      <c r="C57" s="113"/>
      <c r="D57" s="113"/>
      <c r="E57" s="113"/>
      <c r="F57" s="111"/>
      <c r="G57" s="128"/>
      <c r="H57" s="123"/>
      <c r="I57" s="123"/>
    </row>
    <row r="58" spans="1:9" s="15" customFormat="1" ht="15.75">
      <c r="A58" s="84" t="s">
        <v>26</v>
      </c>
      <c r="B58" s="114">
        <v>1.588</v>
      </c>
      <c r="C58" s="114">
        <v>1.588</v>
      </c>
      <c r="D58" s="111">
        <f aca="true" t="shared" si="4" ref="D58:D87">C58/B58*100</f>
        <v>100</v>
      </c>
      <c r="E58" s="114">
        <v>1.588</v>
      </c>
      <c r="F58" s="111">
        <f aca="true" t="shared" si="5" ref="F58:F87">E58/C58*100</f>
        <v>100</v>
      </c>
      <c r="G58" s="128"/>
      <c r="H58" s="123"/>
      <c r="I58" s="123"/>
    </row>
    <row r="59" spans="1:9" s="15" customFormat="1" ht="45" hidden="1">
      <c r="A59" s="89" t="s">
        <v>55</v>
      </c>
      <c r="B59" s="115" t="e">
        <f>A59/#REF!*100</f>
        <v>#VALUE!</v>
      </c>
      <c r="C59" s="115" t="e">
        <f>B59/#REF!*100</f>
        <v>#VALUE!</v>
      </c>
      <c r="D59" s="111" t="e">
        <f t="shared" si="4"/>
        <v>#VALUE!</v>
      </c>
      <c r="E59" s="115" t="e">
        <f>D59/#REF!*100</f>
        <v>#VALUE!</v>
      </c>
      <c r="F59" s="111" t="e">
        <f t="shared" si="5"/>
        <v>#VALUE!</v>
      </c>
      <c r="G59" s="128"/>
      <c r="H59" s="123"/>
      <c r="I59" s="123"/>
    </row>
    <row r="60" spans="1:9" s="15" customFormat="1" ht="60" hidden="1">
      <c r="A60" s="89" t="s">
        <v>56</v>
      </c>
      <c r="B60" s="115" t="e">
        <f>A60/#REF!*100</f>
        <v>#VALUE!</v>
      </c>
      <c r="C60" s="115" t="e">
        <f>B60/#REF!*100</f>
        <v>#VALUE!</v>
      </c>
      <c r="D60" s="111" t="e">
        <f t="shared" si="4"/>
        <v>#VALUE!</v>
      </c>
      <c r="E60" s="115" t="e">
        <f>D60/#REF!*100</f>
        <v>#VALUE!</v>
      </c>
      <c r="F60" s="111" t="e">
        <f t="shared" si="5"/>
        <v>#VALUE!</v>
      </c>
      <c r="G60" s="128"/>
      <c r="H60" s="123"/>
      <c r="I60" s="123"/>
    </row>
    <row r="61" spans="1:9" s="15" customFormat="1" ht="27" customHeight="1">
      <c r="A61" s="89" t="s">
        <v>59</v>
      </c>
      <c r="B61" s="114">
        <v>1.588</v>
      </c>
      <c r="C61" s="114">
        <v>1.588</v>
      </c>
      <c r="D61" s="111">
        <f t="shared" si="4"/>
        <v>100</v>
      </c>
      <c r="E61" s="114">
        <v>1.588</v>
      </c>
      <c r="F61" s="111">
        <f t="shared" si="5"/>
        <v>100</v>
      </c>
      <c r="G61" s="128"/>
      <c r="H61" s="123"/>
      <c r="I61" s="123"/>
    </row>
    <row r="62" spans="1:9" s="15" customFormat="1" ht="15.75">
      <c r="A62" s="84" t="s">
        <v>27</v>
      </c>
      <c r="B62" s="114">
        <v>0.325</v>
      </c>
      <c r="C62" s="114">
        <v>0.325</v>
      </c>
      <c r="D62" s="111">
        <f t="shared" si="4"/>
        <v>100</v>
      </c>
      <c r="E62" s="114">
        <v>0.325</v>
      </c>
      <c r="F62" s="111">
        <f t="shared" si="5"/>
        <v>100</v>
      </c>
      <c r="G62" s="128"/>
      <c r="H62" s="123"/>
      <c r="I62" s="123"/>
    </row>
    <row r="63" spans="1:9" s="15" customFormat="1" ht="45" hidden="1">
      <c r="A63" s="89" t="s">
        <v>55</v>
      </c>
      <c r="B63" s="114" t="e">
        <f>A63/#REF!*100</f>
        <v>#VALUE!</v>
      </c>
      <c r="C63" s="114" t="e">
        <f>B63/#REF!*100</f>
        <v>#VALUE!</v>
      </c>
      <c r="D63" s="111" t="e">
        <f t="shared" si="4"/>
        <v>#VALUE!</v>
      </c>
      <c r="E63" s="114" t="e">
        <f>D63/#REF!*100</f>
        <v>#VALUE!</v>
      </c>
      <c r="F63" s="111" t="e">
        <f t="shared" si="5"/>
        <v>#VALUE!</v>
      </c>
      <c r="G63" s="128"/>
      <c r="H63" s="123"/>
      <c r="I63" s="123"/>
    </row>
    <row r="64" spans="1:9" s="15" customFormat="1" ht="60" hidden="1">
      <c r="A64" s="89" t="s">
        <v>56</v>
      </c>
      <c r="B64" s="114" t="e">
        <f>A64/#REF!*100</f>
        <v>#VALUE!</v>
      </c>
      <c r="C64" s="114" t="e">
        <f>B64/#REF!*100</f>
        <v>#VALUE!</v>
      </c>
      <c r="D64" s="111" t="e">
        <f t="shared" si="4"/>
        <v>#VALUE!</v>
      </c>
      <c r="E64" s="114" t="e">
        <f>D64/#REF!*100</f>
        <v>#VALUE!</v>
      </c>
      <c r="F64" s="111" t="e">
        <f t="shared" si="5"/>
        <v>#VALUE!</v>
      </c>
      <c r="G64" s="128"/>
      <c r="H64" s="123"/>
      <c r="I64" s="123"/>
    </row>
    <row r="65" spans="1:9" s="15" customFormat="1" ht="30.75" customHeight="1">
      <c r="A65" s="89" t="s">
        <v>59</v>
      </c>
      <c r="B65" s="114">
        <v>0.325</v>
      </c>
      <c r="C65" s="114">
        <v>0.325</v>
      </c>
      <c r="D65" s="111">
        <f t="shared" si="4"/>
        <v>100</v>
      </c>
      <c r="E65" s="114">
        <v>0.325</v>
      </c>
      <c r="F65" s="111">
        <f t="shared" si="5"/>
        <v>100</v>
      </c>
      <c r="G65" s="128"/>
      <c r="H65" s="123"/>
      <c r="I65" s="123"/>
    </row>
    <row r="66" spans="1:9" s="15" customFormat="1" ht="15.75">
      <c r="A66" s="88" t="s">
        <v>42</v>
      </c>
      <c r="B66" s="114">
        <v>0.66</v>
      </c>
      <c r="C66" s="114">
        <v>0.66</v>
      </c>
      <c r="D66" s="111">
        <f t="shared" si="4"/>
        <v>100</v>
      </c>
      <c r="E66" s="114">
        <v>0.66</v>
      </c>
      <c r="F66" s="111">
        <f t="shared" si="5"/>
        <v>100</v>
      </c>
      <c r="G66" s="128"/>
      <c r="H66" s="123"/>
      <c r="I66" s="123"/>
    </row>
    <row r="67" spans="1:9" s="15" customFormat="1" ht="45" hidden="1">
      <c r="A67" s="89" t="s">
        <v>55</v>
      </c>
      <c r="B67" s="114" t="e">
        <f>A67/#REF!*100</f>
        <v>#VALUE!</v>
      </c>
      <c r="C67" s="114" t="e">
        <f>B67/#REF!*100</f>
        <v>#VALUE!</v>
      </c>
      <c r="D67" s="111" t="e">
        <f t="shared" si="4"/>
        <v>#VALUE!</v>
      </c>
      <c r="E67" s="114" t="e">
        <f>D67/#REF!*100</f>
        <v>#VALUE!</v>
      </c>
      <c r="F67" s="111" t="e">
        <f t="shared" si="5"/>
        <v>#VALUE!</v>
      </c>
      <c r="G67" s="128"/>
      <c r="H67" s="123"/>
      <c r="I67" s="123"/>
    </row>
    <row r="68" spans="1:9" s="15" customFormat="1" ht="60" hidden="1">
      <c r="A68" s="89" t="s">
        <v>56</v>
      </c>
      <c r="B68" s="114" t="e">
        <f>A68/#REF!*100</f>
        <v>#VALUE!</v>
      </c>
      <c r="C68" s="114" t="e">
        <f>B68/#REF!*100</f>
        <v>#VALUE!</v>
      </c>
      <c r="D68" s="111" t="e">
        <f t="shared" si="4"/>
        <v>#VALUE!</v>
      </c>
      <c r="E68" s="114" t="e">
        <f>D68/#REF!*100</f>
        <v>#VALUE!</v>
      </c>
      <c r="F68" s="111" t="e">
        <f t="shared" si="5"/>
        <v>#VALUE!</v>
      </c>
      <c r="G68" s="128"/>
      <c r="H68" s="123"/>
      <c r="I68" s="123"/>
    </row>
    <row r="69" spans="1:9" s="15" customFormat="1" ht="27" customHeight="1">
      <c r="A69" s="89" t="s">
        <v>59</v>
      </c>
      <c r="B69" s="114">
        <v>0.66</v>
      </c>
      <c r="C69" s="114">
        <v>0.66</v>
      </c>
      <c r="D69" s="111">
        <f t="shared" si="4"/>
        <v>100</v>
      </c>
      <c r="E69" s="114">
        <v>0.66</v>
      </c>
      <c r="F69" s="111">
        <f t="shared" si="5"/>
        <v>100</v>
      </c>
      <c r="G69" s="128"/>
      <c r="H69" s="123"/>
      <c r="I69" s="123"/>
    </row>
    <row r="70" spans="1:9" s="15" customFormat="1" ht="15.75">
      <c r="A70" s="84" t="s">
        <v>80</v>
      </c>
      <c r="B70" s="114">
        <v>0.123</v>
      </c>
      <c r="C70" s="114">
        <v>0.123</v>
      </c>
      <c r="D70" s="111">
        <f t="shared" si="4"/>
        <v>100</v>
      </c>
      <c r="E70" s="114">
        <v>0.123</v>
      </c>
      <c r="F70" s="111">
        <f t="shared" si="5"/>
        <v>100</v>
      </c>
      <c r="G70" s="128"/>
      <c r="H70" s="123"/>
      <c r="I70" s="123"/>
    </row>
    <row r="71" spans="1:9" s="15" customFormat="1" ht="45" hidden="1">
      <c r="A71" s="89" t="s">
        <v>55</v>
      </c>
      <c r="B71" s="114" t="e">
        <f>A71/#REF!*100</f>
        <v>#VALUE!</v>
      </c>
      <c r="C71" s="114" t="e">
        <f>B71/#REF!*100</f>
        <v>#VALUE!</v>
      </c>
      <c r="D71" s="111" t="e">
        <f t="shared" si="4"/>
        <v>#VALUE!</v>
      </c>
      <c r="E71" s="114" t="e">
        <f>D71/#REF!*100</f>
        <v>#VALUE!</v>
      </c>
      <c r="F71" s="111" t="e">
        <f t="shared" si="5"/>
        <v>#VALUE!</v>
      </c>
      <c r="G71" s="128"/>
      <c r="H71" s="123"/>
      <c r="I71" s="123"/>
    </row>
    <row r="72" spans="1:9" s="15" customFormat="1" ht="60" hidden="1">
      <c r="A72" s="89" t="s">
        <v>56</v>
      </c>
      <c r="B72" s="114" t="e">
        <f>A72/#REF!*100</f>
        <v>#VALUE!</v>
      </c>
      <c r="C72" s="114" t="e">
        <f>B72/#REF!*100</f>
        <v>#VALUE!</v>
      </c>
      <c r="D72" s="111" t="e">
        <f t="shared" si="4"/>
        <v>#VALUE!</v>
      </c>
      <c r="E72" s="114" t="e">
        <f>D72/#REF!*100</f>
        <v>#VALUE!</v>
      </c>
      <c r="F72" s="111" t="e">
        <f t="shared" si="5"/>
        <v>#VALUE!</v>
      </c>
      <c r="G72" s="128"/>
      <c r="H72" s="123"/>
      <c r="I72" s="123"/>
    </row>
    <row r="73" spans="1:9" s="15" customFormat="1" ht="27.75" customHeight="1">
      <c r="A73" s="89" t="s">
        <v>59</v>
      </c>
      <c r="B73" s="114">
        <v>0.123</v>
      </c>
      <c r="C73" s="114">
        <v>0.123</v>
      </c>
      <c r="D73" s="111">
        <f t="shared" si="4"/>
        <v>100</v>
      </c>
      <c r="E73" s="114">
        <v>0.123</v>
      </c>
      <c r="F73" s="111">
        <f t="shared" si="5"/>
        <v>100</v>
      </c>
      <c r="G73" s="128"/>
      <c r="H73" s="123"/>
      <c r="I73" s="123"/>
    </row>
    <row r="74" spans="1:9" s="15" customFormat="1" ht="33" customHeight="1">
      <c r="A74" s="84" t="s">
        <v>99</v>
      </c>
      <c r="B74" s="114">
        <v>11.145</v>
      </c>
      <c r="C74" s="114">
        <v>11.145</v>
      </c>
      <c r="D74" s="111">
        <f t="shared" si="4"/>
        <v>100</v>
      </c>
      <c r="E74" s="114">
        <v>11.145</v>
      </c>
      <c r="F74" s="111">
        <f t="shared" si="5"/>
        <v>100</v>
      </c>
      <c r="G74" s="128"/>
      <c r="H74" s="123"/>
      <c r="I74" s="123"/>
    </row>
    <row r="75" spans="1:9" s="15" customFormat="1" ht="45" hidden="1">
      <c r="A75" s="89" t="s">
        <v>55</v>
      </c>
      <c r="B75" s="114" t="e">
        <f>A75/#REF!*100</f>
        <v>#VALUE!</v>
      </c>
      <c r="C75" s="114" t="e">
        <f>B75/#REF!*100</f>
        <v>#VALUE!</v>
      </c>
      <c r="D75" s="111" t="e">
        <f t="shared" si="4"/>
        <v>#VALUE!</v>
      </c>
      <c r="E75" s="114" t="e">
        <f>D75/#REF!*100</f>
        <v>#VALUE!</v>
      </c>
      <c r="F75" s="111" t="e">
        <f t="shared" si="5"/>
        <v>#VALUE!</v>
      </c>
      <c r="G75" s="128"/>
      <c r="H75" s="123"/>
      <c r="I75" s="123"/>
    </row>
    <row r="76" spans="1:9" s="15" customFormat="1" ht="60" hidden="1">
      <c r="A76" s="89" t="s">
        <v>56</v>
      </c>
      <c r="B76" s="114" t="e">
        <f>A76/#REF!*100</f>
        <v>#VALUE!</v>
      </c>
      <c r="C76" s="114" t="e">
        <f>B76/#REF!*100</f>
        <v>#VALUE!</v>
      </c>
      <c r="D76" s="111" t="e">
        <f t="shared" si="4"/>
        <v>#VALUE!</v>
      </c>
      <c r="E76" s="114" t="e">
        <f>D76/#REF!*100</f>
        <v>#VALUE!</v>
      </c>
      <c r="F76" s="111" t="e">
        <f t="shared" si="5"/>
        <v>#VALUE!</v>
      </c>
      <c r="G76" s="128"/>
      <c r="H76" s="123"/>
      <c r="I76" s="123"/>
    </row>
    <row r="77" spans="1:9" s="15" customFormat="1" ht="45">
      <c r="A77" s="89" t="s">
        <v>122</v>
      </c>
      <c r="B77" s="114">
        <v>10.82</v>
      </c>
      <c r="C77" s="114">
        <v>10.82</v>
      </c>
      <c r="D77" s="111">
        <f t="shared" si="4"/>
        <v>100</v>
      </c>
      <c r="E77" s="114">
        <v>10.82</v>
      </c>
      <c r="F77" s="111">
        <f t="shared" si="5"/>
        <v>100</v>
      </c>
      <c r="G77" s="128"/>
      <c r="H77" s="123"/>
      <c r="I77" s="123"/>
    </row>
    <row r="78" spans="1:9" s="15" customFormat="1" ht="15.75">
      <c r="A78" s="89" t="s">
        <v>118</v>
      </c>
      <c r="B78" s="114">
        <v>0.057</v>
      </c>
      <c r="C78" s="114">
        <v>0.057</v>
      </c>
      <c r="D78" s="111">
        <f t="shared" si="4"/>
        <v>100</v>
      </c>
      <c r="E78" s="114">
        <v>0.057</v>
      </c>
      <c r="F78" s="111">
        <f t="shared" si="5"/>
        <v>100</v>
      </c>
      <c r="G78" s="128"/>
      <c r="H78" s="123"/>
      <c r="I78" s="123"/>
    </row>
    <row r="79" spans="1:9" s="15" customFormat="1" ht="19.5" customHeight="1">
      <c r="A79" s="89" t="s">
        <v>119</v>
      </c>
      <c r="B79" s="114">
        <v>0.268</v>
      </c>
      <c r="C79" s="114">
        <v>0.268</v>
      </c>
      <c r="D79" s="111">
        <f t="shared" si="4"/>
        <v>100</v>
      </c>
      <c r="E79" s="114">
        <v>0.268</v>
      </c>
      <c r="F79" s="111">
        <f t="shared" si="5"/>
        <v>100</v>
      </c>
      <c r="G79" s="128"/>
      <c r="H79" s="123"/>
      <c r="I79" s="123"/>
    </row>
    <row r="80" spans="1:9" s="15" customFormat="1" ht="15.75">
      <c r="A80" s="84" t="s">
        <v>100</v>
      </c>
      <c r="B80" s="114">
        <v>1.252</v>
      </c>
      <c r="C80" s="114">
        <v>1.252</v>
      </c>
      <c r="D80" s="111">
        <f t="shared" si="4"/>
        <v>100</v>
      </c>
      <c r="E80" s="114">
        <v>1.252</v>
      </c>
      <c r="F80" s="111">
        <f t="shared" si="5"/>
        <v>100</v>
      </c>
      <c r="G80" s="128"/>
      <c r="H80" s="123"/>
      <c r="I80" s="123"/>
    </row>
    <row r="81" spans="1:9" s="15" customFormat="1" ht="45" hidden="1">
      <c r="A81" s="89" t="s">
        <v>55</v>
      </c>
      <c r="B81" s="114" t="e">
        <f>A81/#REF!*100</f>
        <v>#VALUE!</v>
      </c>
      <c r="C81" s="114" t="e">
        <f>B81/#REF!*100</f>
        <v>#VALUE!</v>
      </c>
      <c r="D81" s="111" t="e">
        <f t="shared" si="4"/>
        <v>#VALUE!</v>
      </c>
      <c r="E81" s="114" t="e">
        <f>D81/#REF!*100</f>
        <v>#VALUE!</v>
      </c>
      <c r="F81" s="111" t="e">
        <f t="shared" si="5"/>
        <v>#VALUE!</v>
      </c>
      <c r="G81" s="128"/>
      <c r="H81" s="123"/>
      <c r="I81" s="123"/>
    </row>
    <row r="82" spans="1:9" s="15" customFormat="1" ht="15.75">
      <c r="A82" s="89" t="s">
        <v>118</v>
      </c>
      <c r="B82" s="114">
        <v>0.37</v>
      </c>
      <c r="C82" s="114">
        <v>0.37</v>
      </c>
      <c r="D82" s="115">
        <f t="shared" si="4"/>
        <v>100</v>
      </c>
      <c r="E82" s="114">
        <v>0.37</v>
      </c>
      <c r="F82" s="115">
        <f t="shared" si="5"/>
        <v>100</v>
      </c>
      <c r="G82" s="128"/>
      <c r="H82" s="123"/>
      <c r="I82" s="123"/>
    </row>
    <row r="83" spans="1:9" s="15" customFormat="1" ht="19.5" customHeight="1">
      <c r="A83" s="89" t="s">
        <v>121</v>
      </c>
      <c r="B83" s="114">
        <v>0.882</v>
      </c>
      <c r="C83" s="114">
        <v>0.882</v>
      </c>
      <c r="D83" s="115">
        <f t="shared" si="4"/>
        <v>100</v>
      </c>
      <c r="E83" s="114">
        <v>0.882</v>
      </c>
      <c r="F83" s="115">
        <f t="shared" si="5"/>
        <v>100</v>
      </c>
      <c r="G83" s="128"/>
      <c r="H83" s="123"/>
      <c r="I83" s="123"/>
    </row>
    <row r="84" spans="1:9" s="15" customFormat="1" ht="15.75">
      <c r="A84" s="84" t="s">
        <v>101</v>
      </c>
      <c r="B84" s="116">
        <v>1650</v>
      </c>
      <c r="C84" s="116">
        <v>1650</v>
      </c>
      <c r="D84" s="111">
        <f t="shared" si="4"/>
        <v>100</v>
      </c>
      <c r="E84" s="116">
        <v>1650</v>
      </c>
      <c r="F84" s="111">
        <f t="shared" si="5"/>
        <v>100</v>
      </c>
      <c r="G84" s="128"/>
      <c r="H84" s="123"/>
      <c r="I84" s="123"/>
    </row>
    <row r="85" spans="1:9" s="15" customFormat="1" ht="45" hidden="1">
      <c r="A85" s="89" t="s">
        <v>55</v>
      </c>
      <c r="B85" s="116" t="e">
        <f>A85/#REF!*100</f>
        <v>#VALUE!</v>
      </c>
      <c r="C85" s="116" t="e">
        <f>B85/#REF!*100</f>
        <v>#VALUE!</v>
      </c>
      <c r="D85" s="111" t="e">
        <f t="shared" si="4"/>
        <v>#VALUE!</v>
      </c>
      <c r="E85" s="116" t="e">
        <f>D85/#REF!*100</f>
        <v>#VALUE!</v>
      </c>
      <c r="F85" s="111" t="e">
        <f t="shared" si="5"/>
        <v>#VALUE!</v>
      </c>
      <c r="G85" s="128"/>
      <c r="H85" s="123"/>
      <c r="I85" s="123"/>
    </row>
    <row r="86" spans="1:9" s="15" customFormat="1" ht="60" hidden="1">
      <c r="A86" s="89" t="s">
        <v>56</v>
      </c>
      <c r="B86" s="116" t="e">
        <f>A86/#REF!*100</f>
        <v>#VALUE!</v>
      </c>
      <c r="C86" s="116" t="e">
        <f>B86/#REF!*100</f>
        <v>#VALUE!</v>
      </c>
      <c r="D86" s="111" t="e">
        <f t="shared" si="4"/>
        <v>#VALUE!</v>
      </c>
      <c r="E86" s="116" t="e">
        <f>D86/#REF!*100</f>
        <v>#VALUE!</v>
      </c>
      <c r="F86" s="111" t="e">
        <f t="shared" si="5"/>
        <v>#VALUE!</v>
      </c>
      <c r="G86" s="128"/>
      <c r="H86" s="123"/>
      <c r="I86" s="123"/>
    </row>
    <row r="87" spans="1:9" s="15" customFormat="1" ht="30" customHeight="1">
      <c r="A87" s="89" t="s">
        <v>59</v>
      </c>
      <c r="B87" s="116">
        <v>1560</v>
      </c>
      <c r="C87" s="116">
        <v>1560</v>
      </c>
      <c r="D87" s="111">
        <f t="shared" si="4"/>
        <v>100</v>
      </c>
      <c r="E87" s="116">
        <v>1560</v>
      </c>
      <c r="F87" s="111">
        <f t="shared" si="5"/>
        <v>100</v>
      </c>
      <c r="G87" s="128"/>
      <c r="H87" s="123"/>
      <c r="I87" s="123"/>
    </row>
    <row r="88" spans="1:9" s="15" customFormat="1" ht="45" hidden="1">
      <c r="A88" s="84" t="s">
        <v>82</v>
      </c>
      <c r="B88" s="113"/>
      <c r="C88" s="113"/>
      <c r="D88" s="113"/>
      <c r="E88" s="113"/>
      <c r="F88" s="111"/>
      <c r="G88" s="128"/>
      <c r="H88" s="123"/>
      <c r="I88" s="123"/>
    </row>
    <row r="89" spans="1:9" s="15" customFormat="1" ht="45" hidden="1">
      <c r="A89" s="89" t="s">
        <v>55</v>
      </c>
      <c r="B89" s="113"/>
      <c r="C89" s="113"/>
      <c r="D89" s="113"/>
      <c r="E89" s="113"/>
      <c r="F89" s="111"/>
      <c r="G89" s="128"/>
      <c r="H89" s="123"/>
      <c r="I89" s="123"/>
    </row>
    <row r="90" spans="1:9" s="15" customFormat="1" ht="60" hidden="1">
      <c r="A90" s="89" t="s">
        <v>56</v>
      </c>
      <c r="B90" s="113"/>
      <c r="C90" s="113"/>
      <c r="D90" s="113"/>
      <c r="E90" s="113"/>
      <c r="F90" s="111"/>
      <c r="G90" s="128"/>
      <c r="H90" s="123"/>
      <c r="I90" s="123"/>
    </row>
    <row r="91" spans="1:9" s="15" customFormat="1" ht="30" hidden="1">
      <c r="A91" s="89" t="s">
        <v>59</v>
      </c>
      <c r="B91" s="113"/>
      <c r="C91" s="113"/>
      <c r="D91" s="113"/>
      <c r="E91" s="113"/>
      <c r="F91" s="111"/>
      <c r="G91" s="128"/>
      <c r="H91" s="123"/>
      <c r="I91" s="123"/>
    </row>
    <row r="92" spans="1:9" s="15" customFormat="1" ht="30" customHeight="1">
      <c r="A92" s="156" t="s">
        <v>53</v>
      </c>
      <c r="B92" s="157"/>
      <c r="C92" s="157"/>
      <c r="D92" s="157"/>
      <c r="E92" s="157"/>
      <c r="F92" s="158"/>
      <c r="G92" s="129"/>
      <c r="H92" s="123"/>
      <c r="I92" s="123"/>
    </row>
    <row r="93" spans="1:9" s="15" customFormat="1" ht="15" customHeight="1">
      <c r="A93" s="84" t="s">
        <v>54</v>
      </c>
      <c r="B93" s="116">
        <v>221</v>
      </c>
      <c r="C93" s="116">
        <v>221</v>
      </c>
      <c r="D93" s="115">
        <f aca="true" t="shared" si="6" ref="D93:D117">C93/B93*100</f>
        <v>100</v>
      </c>
      <c r="E93" s="116">
        <v>221</v>
      </c>
      <c r="F93" s="115">
        <f aca="true" t="shared" si="7" ref="F93:F117">E93/C93*100</f>
        <v>100</v>
      </c>
      <c r="G93" s="128"/>
      <c r="H93" s="123"/>
      <c r="I93" s="123"/>
    </row>
    <row r="94" spans="1:9" s="15" customFormat="1" ht="45" hidden="1">
      <c r="A94" s="89" t="s">
        <v>55</v>
      </c>
      <c r="B94" s="116" t="e">
        <f>A94/#REF!*100</f>
        <v>#VALUE!</v>
      </c>
      <c r="C94" s="116" t="e">
        <f>B94/#REF!*100</f>
        <v>#VALUE!</v>
      </c>
      <c r="D94" s="115" t="e">
        <f t="shared" si="6"/>
        <v>#VALUE!</v>
      </c>
      <c r="E94" s="116" t="e">
        <f>D94/#REF!*100</f>
        <v>#VALUE!</v>
      </c>
      <c r="F94" s="115" t="e">
        <f t="shared" si="7"/>
        <v>#VALUE!</v>
      </c>
      <c r="G94" s="128"/>
      <c r="H94" s="123"/>
      <c r="I94" s="123"/>
    </row>
    <row r="95" spans="1:9" s="15" customFormat="1" ht="60" hidden="1">
      <c r="A95" s="89" t="s">
        <v>56</v>
      </c>
      <c r="B95" s="116" t="e">
        <f>A95/#REF!*100</f>
        <v>#VALUE!</v>
      </c>
      <c r="C95" s="116" t="e">
        <f>B95/#REF!*100</f>
        <v>#VALUE!</v>
      </c>
      <c r="D95" s="115" t="e">
        <f t="shared" si="6"/>
        <v>#VALUE!</v>
      </c>
      <c r="E95" s="116" t="e">
        <f>D95/#REF!*100</f>
        <v>#VALUE!</v>
      </c>
      <c r="F95" s="115" t="e">
        <f t="shared" si="7"/>
        <v>#VALUE!</v>
      </c>
      <c r="G95" s="128"/>
      <c r="H95" s="123"/>
      <c r="I95" s="123"/>
    </row>
    <row r="96" spans="1:9" s="15" customFormat="1" ht="15.75">
      <c r="A96" s="89" t="s">
        <v>120</v>
      </c>
      <c r="B96" s="116">
        <v>100</v>
      </c>
      <c r="C96" s="116">
        <v>100</v>
      </c>
      <c r="D96" s="115">
        <f t="shared" si="6"/>
        <v>100</v>
      </c>
      <c r="E96" s="116">
        <v>100</v>
      </c>
      <c r="F96" s="115">
        <f t="shared" si="7"/>
        <v>100</v>
      </c>
      <c r="G96" s="128"/>
      <c r="H96" s="123"/>
      <c r="I96" s="123"/>
    </row>
    <row r="97" spans="1:9" s="15" customFormat="1" ht="15.75">
      <c r="A97" s="89" t="s">
        <v>121</v>
      </c>
      <c r="B97" s="116">
        <v>121</v>
      </c>
      <c r="C97" s="116">
        <v>121</v>
      </c>
      <c r="D97" s="115">
        <f t="shared" si="6"/>
        <v>100</v>
      </c>
      <c r="E97" s="116">
        <v>121</v>
      </c>
      <c r="F97" s="115">
        <f t="shared" si="7"/>
        <v>100</v>
      </c>
      <c r="G97" s="128"/>
      <c r="H97" s="123"/>
      <c r="I97" s="123"/>
    </row>
    <row r="98" spans="1:9" s="15" customFormat="1" ht="28.5" customHeight="1">
      <c r="A98" s="90" t="s">
        <v>60</v>
      </c>
      <c r="B98" s="116">
        <v>141</v>
      </c>
      <c r="C98" s="116">
        <v>141</v>
      </c>
      <c r="D98" s="115">
        <f t="shared" si="6"/>
        <v>100</v>
      </c>
      <c r="E98" s="116">
        <v>141</v>
      </c>
      <c r="F98" s="115">
        <f t="shared" si="7"/>
        <v>100</v>
      </c>
      <c r="G98" s="128"/>
      <c r="H98" s="123"/>
      <c r="I98" s="123"/>
    </row>
    <row r="99" spans="1:9" s="15" customFormat="1" ht="45" hidden="1">
      <c r="A99" s="89" t="s">
        <v>55</v>
      </c>
      <c r="B99" s="116"/>
      <c r="C99" s="116"/>
      <c r="D99" s="115" t="e">
        <f t="shared" si="6"/>
        <v>#DIV/0!</v>
      </c>
      <c r="E99" s="116"/>
      <c r="F99" s="115" t="e">
        <f t="shared" si="7"/>
        <v>#DIV/0!</v>
      </c>
      <c r="G99" s="128"/>
      <c r="H99" s="123"/>
      <c r="I99" s="123"/>
    </row>
    <row r="100" spans="1:9" s="15" customFormat="1" ht="60" hidden="1">
      <c r="A100" s="89" t="s">
        <v>56</v>
      </c>
      <c r="B100" s="116"/>
      <c r="C100" s="116"/>
      <c r="D100" s="115" t="e">
        <f t="shared" si="6"/>
        <v>#DIV/0!</v>
      </c>
      <c r="E100" s="116"/>
      <c r="F100" s="115" t="e">
        <f t="shared" si="7"/>
        <v>#DIV/0!</v>
      </c>
      <c r="G100" s="128"/>
      <c r="H100" s="123"/>
      <c r="I100" s="123"/>
    </row>
    <row r="101" spans="1:9" s="15" customFormat="1" ht="15.75">
      <c r="A101" s="89" t="s">
        <v>120</v>
      </c>
      <c r="B101" s="116">
        <v>50</v>
      </c>
      <c r="C101" s="116">
        <v>50</v>
      </c>
      <c r="D101" s="115">
        <f t="shared" si="6"/>
        <v>100</v>
      </c>
      <c r="E101" s="116">
        <v>50</v>
      </c>
      <c r="F101" s="115">
        <f t="shared" si="7"/>
        <v>100</v>
      </c>
      <c r="G101" s="128"/>
      <c r="H101" s="123"/>
      <c r="I101" s="123"/>
    </row>
    <row r="102" spans="1:9" s="15" customFormat="1" ht="15.75">
      <c r="A102" s="89" t="s">
        <v>121</v>
      </c>
      <c r="B102" s="116">
        <v>91</v>
      </c>
      <c r="C102" s="116">
        <v>91</v>
      </c>
      <c r="D102" s="115">
        <f t="shared" si="6"/>
        <v>100</v>
      </c>
      <c r="E102" s="116">
        <v>91</v>
      </c>
      <c r="F102" s="115">
        <f t="shared" si="7"/>
        <v>100</v>
      </c>
      <c r="G102" s="128"/>
      <c r="H102" s="123"/>
      <c r="I102" s="123"/>
    </row>
    <row r="103" spans="1:9" s="15" customFormat="1" ht="15.75">
      <c r="A103" s="84" t="s">
        <v>61</v>
      </c>
      <c r="B103" s="115">
        <v>0</v>
      </c>
      <c r="C103" s="115">
        <v>0</v>
      </c>
      <c r="D103" s="115">
        <v>0</v>
      </c>
      <c r="E103" s="115">
        <v>0</v>
      </c>
      <c r="F103" s="115">
        <v>0</v>
      </c>
      <c r="G103" s="128"/>
      <c r="H103" s="123"/>
      <c r="I103" s="123"/>
    </row>
    <row r="104" spans="1:9" s="15" customFormat="1" ht="45" hidden="1">
      <c r="A104" s="89" t="s">
        <v>55</v>
      </c>
      <c r="B104" s="115"/>
      <c r="C104" s="115"/>
      <c r="D104" s="115" t="e">
        <f t="shared" si="6"/>
        <v>#DIV/0!</v>
      </c>
      <c r="E104" s="115"/>
      <c r="F104" s="115" t="e">
        <f t="shared" si="7"/>
        <v>#DIV/0!</v>
      </c>
      <c r="G104" s="128"/>
      <c r="H104" s="123"/>
      <c r="I104" s="123"/>
    </row>
    <row r="105" spans="1:9" s="15" customFormat="1" ht="60" hidden="1">
      <c r="A105" s="89" t="s">
        <v>56</v>
      </c>
      <c r="B105" s="115"/>
      <c r="C105" s="115"/>
      <c r="D105" s="115" t="e">
        <f t="shared" si="6"/>
        <v>#DIV/0!</v>
      </c>
      <c r="E105" s="115"/>
      <c r="F105" s="115" t="e">
        <f t="shared" si="7"/>
        <v>#DIV/0!</v>
      </c>
      <c r="G105" s="128"/>
      <c r="H105" s="123"/>
      <c r="I105" s="123"/>
    </row>
    <row r="106" spans="1:9" s="15" customFormat="1" ht="15.75">
      <c r="A106" s="84" t="s">
        <v>62</v>
      </c>
      <c r="B106" s="116">
        <v>125</v>
      </c>
      <c r="C106" s="116">
        <v>125</v>
      </c>
      <c r="D106" s="115">
        <f t="shared" si="6"/>
        <v>100</v>
      </c>
      <c r="E106" s="116">
        <v>125</v>
      </c>
      <c r="F106" s="115">
        <f t="shared" si="7"/>
        <v>100</v>
      </c>
      <c r="G106" s="128"/>
      <c r="H106" s="123"/>
      <c r="I106" s="123"/>
    </row>
    <row r="107" spans="1:9" s="15" customFormat="1" ht="15.75">
      <c r="A107" s="89" t="s">
        <v>121</v>
      </c>
      <c r="B107" s="116">
        <v>125</v>
      </c>
      <c r="C107" s="116">
        <v>125</v>
      </c>
      <c r="D107" s="115">
        <f t="shared" si="6"/>
        <v>100</v>
      </c>
      <c r="E107" s="116">
        <v>125</v>
      </c>
      <c r="F107" s="115">
        <f t="shared" si="7"/>
        <v>100</v>
      </c>
      <c r="G107" s="128"/>
      <c r="H107" s="123"/>
      <c r="I107" s="123"/>
    </row>
    <row r="108" spans="1:9" s="15" customFormat="1" ht="15.75">
      <c r="A108" s="84" t="s">
        <v>63</v>
      </c>
      <c r="B108" s="117">
        <v>700</v>
      </c>
      <c r="C108" s="117">
        <v>700</v>
      </c>
      <c r="D108" s="115">
        <f t="shared" si="6"/>
        <v>100</v>
      </c>
      <c r="E108" s="117">
        <v>700</v>
      </c>
      <c r="F108" s="115">
        <f t="shared" si="7"/>
        <v>100</v>
      </c>
      <c r="G108" s="128"/>
      <c r="H108" s="123"/>
      <c r="I108" s="123"/>
    </row>
    <row r="109" spans="1:9" s="15" customFormat="1" ht="45">
      <c r="A109" s="89" t="s">
        <v>122</v>
      </c>
      <c r="B109" s="117">
        <v>682</v>
      </c>
      <c r="C109" s="117">
        <v>682</v>
      </c>
      <c r="D109" s="115">
        <f t="shared" si="6"/>
        <v>100</v>
      </c>
      <c r="E109" s="117">
        <v>682</v>
      </c>
      <c r="F109" s="115">
        <f t="shared" si="7"/>
        <v>100</v>
      </c>
      <c r="G109" s="128"/>
      <c r="H109" s="123"/>
      <c r="I109" s="123"/>
    </row>
    <row r="110" spans="1:9" s="15" customFormat="1" ht="15.75">
      <c r="A110" s="89" t="s">
        <v>121</v>
      </c>
      <c r="B110" s="117">
        <v>18</v>
      </c>
      <c r="C110" s="117">
        <v>18</v>
      </c>
      <c r="D110" s="111">
        <f t="shared" si="6"/>
        <v>100</v>
      </c>
      <c r="E110" s="117">
        <v>18</v>
      </c>
      <c r="F110" s="111">
        <f t="shared" si="7"/>
        <v>100</v>
      </c>
      <c r="G110" s="128"/>
      <c r="H110" s="123"/>
      <c r="I110" s="123"/>
    </row>
    <row r="111" spans="1:9" s="15" customFormat="1" ht="29.25" customHeight="1">
      <c r="A111" s="91" t="s">
        <v>37</v>
      </c>
      <c r="B111" s="105">
        <v>16277500</v>
      </c>
      <c r="C111" s="105">
        <v>16277500</v>
      </c>
      <c r="D111" s="102">
        <f t="shared" si="6"/>
        <v>100</v>
      </c>
      <c r="E111" s="105">
        <v>16277500</v>
      </c>
      <c r="F111" s="111">
        <f t="shared" si="7"/>
        <v>100</v>
      </c>
      <c r="G111" s="128"/>
      <c r="H111" s="123"/>
      <c r="I111" s="123"/>
    </row>
    <row r="112" spans="1:9" s="15" customFormat="1" ht="30">
      <c r="A112" s="91" t="s">
        <v>38</v>
      </c>
      <c r="B112" s="105">
        <v>599590</v>
      </c>
      <c r="C112" s="105">
        <v>599590</v>
      </c>
      <c r="D112" s="102">
        <f t="shared" si="6"/>
        <v>100</v>
      </c>
      <c r="E112" s="105">
        <v>599590</v>
      </c>
      <c r="F112" s="111">
        <f t="shared" si="7"/>
        <v>100</v>
      </c>
      <c r="G112" s="128"/>
      <c r="H112" s="123"/>
      <c r="I112" s="123"/>
    </row>
    <row r="113" spans="1:9" s="15" customFormat="1" ht="45">
      <c r="A113" s="91" t="s">
        <v>152</v>
      </c>
      <c r="B113" s="105">
        <v>1474070</v>
      </c>
      <c r="C113" s="105">
        <v>1474070</v>
      </c>
      <c r="D113" s="102">
        <f t="shared" si="6"/>
        <v>100</v>
      </c>
      <c r="E113" s="105">
        <v>1474070</v>
      </c>
      <c r="F113" s="111">
        <f t="shared" si="7"/>
        <v>100</v>
      </c>
      <c r="G113" s="128"/>
      <c r="H113" s="123"/>
      <c r="I113" s="123"/>
    </row>
    <row r="114" spans="1:9" s="15" customFormat="1" ht="76.5" customHeight="1">
      <c r="A114" s="91" t="s">
        <v>39</v>
      </c>
      <c r="B114" s="104">
        <v>69069</v>
      </c>
      <c r="C114" s="104">
        <v>69069</v>
      </c>
      <c r="D114" s="102">
        <f t="shared" si="6"/>
        <v>100</v>
      </c>
      <c r="E114" s="104">
        <v>69069</v>
      </c>
      <c r="F114" s="111">
        <f t="shared" si="7"/>
        <v>100</v>
      </c>
      <c r="G114" s="128"/>
      <c r="H114" s="123"/>
      <c r="I114" s="123"/>
    </row>
    <row r="115" spans="1:9" s="15" customFormat="1" ht="45.75" customHeight="1">
      <c r="A115" s="91" t="s">
        <v>40</v>
      </c>
      <c r="B115" s="105">
        <v>3025400</v>
      </c>
      <c r="C115" s="105">
        <v>3025400</v>
      </c>
      <c r="D115" s="111">
        <f t="shared" si="6"/>
        <v>100</v>
      </c>
      <c r="E115" s="105">
        <v>3025400</v>
      </c>
      <c r="F115" s="111">
        <f t="shared" si="7"/>
        <v>100</v>
      </c>
      <c r="G115" s="128"/>
      <c r="H115" s="123"/>
      <c r="I115" s="123"/>
    </row>
    <row r="116" spans="1:11" s="93" customFormat="1" ht="47.25" customHeight="1">
      <c r="A116" s="92" t="s">
        <v>41</v>
      </c>
      <c r="B116" s="105">
        <v>4735400</v>
      </c>
      <c r="C116" s="105">
        <v>4735400</v>
      </c>
      <c r="D116" s="102">
        <f t="shared" si="6"/>
        <v>100</v>
      </c>
      <c r="E116" s="105">
        <v>4735400</v>
      </c>
      <c r="F116" s="102">
        <f t="shared" si="7"/>
        <v>100</v>
      </c>
      <c r="G116" s="176"/>
      <c r="H116" s="177"/>
      <c r="I116" s="177"/>
      <c r="J116" s="177"/>
      <c r="K116" s="177"/>
    </row>
    <row r="117" spans="1:9" s="15" customFormat="1" ht="57" customHeight="1">
      <c r="A117" s="91" t="s">
        <v>43</v>
      </c>
      <c r="B117" s="105">
        <v>1031800</v>
      </c>
      <c r="C117" s="105">
        <v>1031800</v>
      </c>
      <c r="D117" s="111">
        <f t="shared" si="6"/>
        <v>100</v>
      </c>
      <c r="E117" s="105">
        <v>1031800</v>
      </c>
      <c r="F117" s="111">
        <f t="shared" si="7"/>
        <v>100</v>
      </c>
      <c r="G117" s="128"/>
      <c r="H117" s="123"/>
      <c r="I117" s="123"/>
    </row>
    <row r="118" spans="1:9" s="15" customFormat="1" ht="21" customHeight="1">
      <c r="A118" s="156" t="s">
        <v>6</v>
      </c>
      <c r="B118" s="157"/>
      <c r="C118" s="157"/>
      <c r="D118" s="157"/>
      <c r="E118" s="157"/>
      <c r="F118" s="158"/>
      <c r="G118" s="129"/>
      <c r="H118" s="123"/>
      <c r="I118" s="123"/>
    </row>
    <row r="119" spans="1:9" s="15" customFormat="1" ht="45">
      <c r="A119" s="84" t="s">
        <v>7</v>
      </c>
      <c r="B119" s="118">
        <v>3.21</v>
      </c>
      <c r="C119" s="118">
        <v>3.21</v>
      </c>
      <c r="D119" s="111">
        <f aca="true" t="shared" si="8" ref="D119:D134">C119/B119*100</f>
        <v>100</v>
      </c>
      <c r="E119" s="118">
        <v>3.21</v>
      </c>
      <c r="F119" s="111">
        <f aca="true" t="shared" si="9" ref="F119:F134">E119/C119*100</f>
        <v>100</v>
      </c>
      <c r="G119" s="128"/>
      <c r="H119" s="123"/>
      <c r="I119" s="123"/>
    </row>
    <row r="120" spans="1:9" s="15" customFormat="1" ht="30.75" customHeight="1">
      <c r="A120" s="79" t="s">
        <v>8</v>
      </c>
      <c r="B120" s="119"/>
      <c r="C120" s="119"/>
      <c r="D120" s="111"/>
      <c r="E120" s="119"/>
      <c r="F120" s="111"/>
      <c r="G120" s="132"/>
      <c r="H120" s="123"/>
      <c r="I120" s="123"/>
    </row>
    <row r="121" spans="1:9" s="15" customFormat="1" ht="15.75">
      <c r="A121" s="84" t="s">
        <v>9</v>
      </c>
      <c r="B121" s="103">
        <v>7.518</v>
      </c>
      <c r="C121" s="103">
        <v>7.518</v>
      </c>
      <c r="D121" s="111">
        <f t="shared" si="8"/>
        <v>100</v>
      </c>
      <c r="E121" s="103">
        <v>7.518</v>
      </c>
      <c r="F121" s="111">
        <f t="shared" si="9"/>
        <v>100</v>
      </c>
      <c r="G121" s="128"/>
      <c r="H121" s="123"/>
      <c r="I121" s="123"/>
    </row>
    <row r="122" spans="1:9" s="15" customFormat="1" ht="27.75" customHeight="1">
      <c r="A122" s="19" t="s">
        <v>10</v>
      </c>
      <c r="B122" s="120">
        <v>2.976</v>
      </c>
      <c r="C122" s="120">
        <v>2.976</v>
      </c>
      <c r="D122" s="111">
        <f t="shared" si="8"/>
        <v>100</v>
      </c>
      <c r="E122" s="120">
        <v>2.976</v>
      </c>
      <c r="F122" s="111">
        <f t="shared" si="9"/>
        <v>100</v>
      </c>
      <c r="G122" s="128"/>
      <c r="H122" s="123"/>
      <c r="I122" s="123"/>
    </row>
    <row r="123" spans="1:9" s="15" customFormat="1" ht="29.25" customHeight="1">
      <c r="A123" s="19" t="s">
        <v>11</v>
      </c>
      <c r="B123" s="103">
        <v>1.317</v>
      </c>
      <c r="C123" s="103">
        <v>1.317</v>
      </c>
      <c r="D123" s="111">
        <f t="shared" si="8"/>
        <v>100</v>
      </c>
      <c r="E123" s="103">
        <v>1.317</v>
      </c>
      <c r="F123" s="111">
        <f t="shared" si="9"/>
        <v>100</v>
      </c>
      <c r="G123" s="128"/>
      <c r="H123" s="123"/>
      <c r="I123" s="123"/>
    </row>
    <row r="124" spans="1:9" s="15" customFormat="1" ht="30" customHeight="1">
      <c r="A124" s="156" t="s">
        <v>97</v>
      </c>
      <c r="B124" s="157"/>
      <c r="C124" s="157"/>
      <c r="D124" s="157"/>
      <c r="E124" s="157"/>
      <c r="F124" s="158"/>
      <c r="G124" s="132"/>
      <c r="H124" s="123"/>
      <c r="I124" s="123"/>
    </row>
    <row r="125" spans="1:9" s="15" customFormat="1" ht="30.75" customHeight="1">
      <c r="A125" s="27" t="s">
        <v>10</v>
      </c>
      <c r="B125" s="103">
        <v>0.726</v>
      </c>
      <c r="C125" s="103">
        <v>0.726</v>
      </c>
      <c r="D125" s="111">
        <f t="shared" si="8"/>
        <v>100</v>
      </c>
      <c r="E125" s="103">
        <v>0.726</v>
      </c>
      <c r="F125" s="111">
        <f t="shared" si="9"/>
        <v>100</v>
      </c>
      <c r="G125" s="128"/>
      <c r="H125" s="123"/>
      <c r="I125" s="123"/>
    </row>
    <row r="126" spans="1:9" s="15" customFormat="1" ht="32.25" customHeight="1">
      <c r="A126" s="27" t="s">
        <v>11</v>
      </c>
      <c r="B126" s="120">
        <v>0.318</v>
      </c>
      <c r="C126" s="120">
        <v>0.318</v>
      </c>
      <c r="D126" s="111">
        <f t="shared" si="8"/>
        <v>100</v>
      </c>
      <c r="E126" s="120">
        <v>0.318</v>
      </c>
      <c r="F126" s="111">
        <f t="shared" si="9"/>
        <v>100</v>
      </c>
      <c r="G126" s="128"/>
      <c r="H126" s="123"/>
      <c r="I126" s="123"/>
    </row>
    <row r="127" spans="1:9" s="15" customFormat="1" ht="78.75" customHeight="1">
      <c r="A127" s="84" t="s">
        <v>12</v>
      </c>
      <c r="B127" s="104">
        <v>60</v>
      </c>
      <c r="C127" s="104">
        <v>60</v>
      </c>
      <c r="D127" s="111">
        <f t="shared" si="8"/>
        <v>100</v>
      </c>
      <c r="E127" s="104">
        <v>60</v>
      </c>
      <c r="F127" s="111">
        <f t="shared" si="9"/>
        <v>100</v>
      </c>
      <c r="G127" s="128"/>
      <c r="H127" s="123"/>
      <c r="I127" s="123"/>
    </row>
    <row r="128" spans="1:9" s="15" customFormat="1" ht="15">
      <c r="A128" s="156" t="s">
        <v>96</v>
      </c>
      <c r="B128" s="157"/>
      <c r="C128" s="157"/>
      <c r="D128" s="157"/>
      <c r="E128" s="157"/>
      <c r="F128" s="158"/>
      <c r="G128" s="129"/>
      <c r="H128" s="123"/>
      <c r="I128" s="123"/>
    </row>
    <row r="129" spans="1:9" s="15" customFormat="1" ht="45">
      <c r="A129" s="84" t="s">
        <v>13</v>
      </c>
      <c r="B129" s="104">
        <v>36.5</v>
      </c>
      <c r="C129" s="104">
        <v>36.5</v>
      </c>
      <c r="D129" s="111">
        <f t="shared" si="8"/>
        <v>100</v>
      </c>
      <c r="E129" s="104">
        <v>36.5</v>
      </c>
      <c r="F129" s="111">
        <f t="shared" si="9"/>
        <v>100</v>
      </c>
      <c r="G129" s="128"/>
      <c r="H129" s="123"/>
      <c r="I129" s="123"/>
    </row>
    <row r="130" spans="1:9" s="15" customFormat="1" ht="45" customHeight="1">
      <c r="A130" s="84" t="s">
        <v>14</v>
      </c>
      <c r="B130" s="121">
        <v>32.7</v>
      </c>
      <c r="C130" s="121">
        <v>32.7</v>
      </c>
      <c r="D130" s="111">
        <f t="shared" si="8"/>
        <v>100</v>
      </c>
      <c r="E130" s="121">
        <v>32.7</v>
      </c>
      <c r="F130" s="111">
        <f t="shared" si="9"/>
        <v>100</v>
      </c>
      <c r="G130" s="128"/>
      <c r="H130" s="123"/>
      <c r="I130" s="123"/>
    </row>
    <row r="131" spans="1:9" s="15" customFormat="1" ht="30" hidden="1">
      <c r="A131" s="84" t="s">
        <v>15</v>
      </c>
      <c r="B131" s="113"/>
      <c r="C131" s="113"/>
      <c r="D131" s="111" t="e">
        <f t="shared" si="8"/>
        <v>#DIV/0!</v>
      </c>
      <c r="E131" s="113"/>
      <c r="F131" s="111" t="e">
        <f t="shared" si="9"/>
        <v>#DIV/0!</v>
      </c>
      <c r="G131" s="128"/>
      <c r="H131" s="123"/>
      <c r="I131" s="123"/>
    </row>
    <row r="132" spans="1:9" s="15" customFormat="1" ht="15" hidden="1">
      <c r="A132" s="84" t="s">
        <v>16</v>
      </c>
      <c r="B132" s="113"/>
      <c r="C132" s="113"/>
      <c r="D132" s="111" t="e">
        <f t="shared" si="8"/>
        <v>#DIV/0!</v>
      </c>
      <c r="E132" s="113"/>
      <c r="F132" s="111" t="e">
        <f t="shared" si="9"/>
        <v>#DIV/0!</v>
      </c>
      <c r="G132" s="128"/>
      <c r="H132" s="123"/>
      <c r="I132" s="123"/>
    </row>
    <row r="133" spans="1:9" s="15" customFormat="1" ht="30" hidden="1">
      <c r="A133" s="84" t="s">
        <v>17</v>
      </c>
      <c r="B133" s="113"/>
      <c r="C133" s="113"/>
      <c r="D133" s="111" t="e">
        <f t="shared" si="8"/>
        <v>#DIV/0!</v>
      </c>
      <c r="E133" s="113"/>
      <c r="F133" s="111" t="e">
        <f t="shared" si="9"/>
        <v>#DIV/0!</v>
      </c>
      <c r="G133" s="128"/>
      <c r="H133" s="123"/>
      <c r="I133" s="123"/>
    </row>
    <row r="134" spans="1:9" s="15" customFormat="1" ht="45" customHeight="1">
      <c r="A134" s="84" t="s">
        <v>18</v>
      </c>
      <c r="B134" s="118">
        <v>24.65</v>
      </c>
      <c r="C134" s="118">
        <v>24.65</v>
      </c>
      <c r="D134" s="111">
        <f t="shared" si="8"/>
        <v>100</v>
      </c>
      <c r="E134" s="118">
        <v>24.65</v>
      </c>
      <c r="F134" s="111">
        <f t="shared" si="9"/>
        <v>100</v>
      </c>
      <c r="G134" s="128"/>
      <c r="H134" s="123"/>
      <c r="I134" s="123"/>
    </row>
    <row r="135" spans="1:9" s="15" customFormat="1" ht="27" customHeight="1">
      <c r="A135" s="156" t="s">
        <v>95</v>
      </c>
      <c r="B135" s="157"/>
      <c r="C135" s="157"/>
      <c r="D135" s="157"/>
      <c r="E135" s="157"/>
      <c r="F135" s="158"/>
      <c r="G135" s="129"/>
      <c r="H135" s="123"/>
      <c r="I135" s="123"/>
    </row>
    <row r="136" spans="1:9" s="15" customFormat="1" ht="30">
      <c r="A136" s="84" t="s">
        <v>22</v>
      </c>
      <c r="B136" s="104">
        <v>9.2</v>
      </c>
      <c r="C136" s="104">
        <v>9.2</v>
      </c>
      <c r="D136" s="111">
        <f aca="true" t="shared" si="10" ref="D136:D151">C136/B136*100</f>
        <v>100</v>
      </c>
      <c r="E136" s="104">
        <v>9.2</v>
      </c>
      <c r="F136" s="111">
        <f aca="true" t="shared" si="11" ref="F136:F151">E136/C136*100</f>
        <v>100</v>
      </c>
      <c r="G136" s="128"/>
      <c r="H136" s="133"/>
      <c r="I136" s="123"/>
    </row>
    <row r="137" spans="1:9" s="15" customFormat="1" ht="28.5" customHeight="1">
      <c r="A137" s="84" t="s">
        <v>65</v>
      </c>
      <c r="B137" s="104">
        <v>608</v>
      </c>
      <c r="C137" s="104">
        <v>608</v>
      </c>
      <c r="D137" s="111">
        <f t="shared" si="10"/>
        <v>100</v>
      </c>
      <c r="E137" s="104">
        <v>608</v>
      </c>
      <c r="F137" s="111">
        <f t="shared" si="11"/>
        <v>100</v>
      </c>
      <c r="G137" s="178"/>
      <c r="H137" s="179"/>
      <c r="I137" s="179"/>
    </row>
    <row r="138" spans="1:9" s="15" customFormat="1" ht="46.5" customHeight="1">
      <c r="A138" s="84" t="s">
        <v>28</v>
      </c>
      <c r="B138" s="104">
        <v>20.1</v>
      </c>
      <c r="C138" s="104">
        <v>20.1</v>
      </c>
      <c r="D138" s="111">
        <f t="shared" si="10"/>
        <v>100</v>
      </c>
      <c r="E138" s="104">
        <v>20.1</v>
      </c>
      <c r="F138" s="111">
        <f t="shared" si="11"/>
        <v>100</v>
      </c>
      <c r="G138" s="128"/>
      <c r="H138" s="123"/>
      <c r="I138" s="123"/>
    </row>
    <row r="139" spans="1:9" s="15" customFormat="1" ht="20.25" customHeight="1">
      <c r="A139" s="84" t="s">
        <v>23</v>
      </c>
      <c r="B139" s="104">
        <v>3</v>
      </c>
      <c r="C139" s="104">
        <v>3</v>
      </c>
      <c r="D139" s="111">
        <f t="shared" si="10"/>
        <v>100</v>
      </c>
      <c r="E139" s="104">
        <v>3</v>
      </c>
      <c r="F139" s="111">
        <f t="shared" si="11"/>
        <v>100</v>
      </c>
      <c r="G139" s="128"/>
      <c r="H139" s="123"/>
      <c r="I139" s="123"/>
    </row>
    <row r="140" spans="1:9" s="15" customFormat="1" ht="30">
      <c r="A140" s="84" t="s">
        <v>24</v>
      </c>
      <c r="B140" s="115">
        <v>8.7</v>
      </c>
      <c r="C140" s="115">
        <v>8.7</v>
      </c>
      <c r="D140" s="111">
        <f t="shared" si="10"/>
        <v>100</v>
      </c>
      <c r="E140" s="115">
        <v>8.7</v>
      </c>
      <c r="F140" s="111">
        <f t="shared" si="11"/>
        <v>100</v>
      </c>
      <c r="G140" s="128"/>
      <c r="H140" s="123"/>
      <c r="I140" s="123"/>
    </row>
    <row r="141" spans="1:9" s="15" customFormat="1" ht="48.75" customHeight="1">
      <c r="A141" s="84" t="s">
        <v>51</v>
      </c>
      <c r="B141" s="105">
        <v>1314</v>
      </c>
      <c r="C141" s="105">
        <v>1314</v>
      </c>
      <c r="D141" s="111">
        <f t="shared" si="10"/>
        <v>100</v>
      </c>
      <c r="E141" s="105">
        <v>1314</v>
      </c>
      <c r="F141" s="111">
        <f t="shared" si="11"/>
        <v>100</v>
      </c>
      <c r="G141" s="128"/>
      <c r="H141" s="123"/>
      <c r="I141" s="123"/>
    </row>
    <row r="142" spans="1:9" s="15" customFormat="1" ht="60" hidden="1">
      <c r="A142" s="84" t="s">
        <v>29</v>
      </c>
      <c r="B142" s="104"/>
      <c r="C142" s="104"/>
      <c r="D142" s="111" t="e">
        <f t="shared" si="10"/>
        <v>#DIV/0!</v>
      </c>
      <c r="E142" s="104"/>
      <c r="F142" s="111" t="e">
        <f t="shared" si="11"/>
        <v>#DIV/0!</v>
      </c>
      <c r="G142" s="128"/>
      <c r="H142" s="123"/>
      <c r="I142" s="123"/>
    </row>
    <row r="143" spans="1:9" s="15" customFormat="1" ht="48.75" customHeight="1">
      <c r="A143" s="84" t="s">
        <v>19</v>
      </c>
      <c r="B143" s="104">
        <v>513.2</v>
      </c>
      <c r="C143" s="104">
        <v>513.2</v>
      </c>
      <c r="D143" s="111">
        <f t="shared" si="10"/>
        <v>100</v>
      </c>
      <c r="E143" s="104">
        <v>513.2</v>
      </c>
      <c r="F143" s="111">
        <f t="shared" si="11"/>
        <v>100</v>
      </c>
      <c r="G143" s="128"/>
      <c r="H143" s="123"/>
      <c r="I143" s="123"/>
    </row>
    <row r="144" spans="1:9" s="15" customFormat="1" ht="33" customHeight="1">
      <c r="A144" s="84" t="s">
        <v>64</v>
      </c>
      <c r="B144" s="105">
        <v>2600</v>
      </c>
      <c r="C144" s="105">
        <v>2600</v>
      </c>
      <c r="D144" s="111">
        <f t="shared" si="10"/>
        <v>100</v>
      </c>
      <c r="E144" s="105">
        <v>2600</v>
      </c>
      <c r="F144" s="111">
        <f t="shared" si="11"/>
        <v>100</v>
      </c>
      <c r="G144" s="128"/>
      <c r="H144" s="123"/>
      <c r="I144" s="123"/>
    </row>
    <row r="145" spans="1:9" s="15" customFormat="1" ht="61.5" customHeight="1">
      <c r="A145" s="84" t="s">
        <v>84</v>
      </c>
      <c r="B145" s="105">
        <v>1432</v>
      </c>
      <c r="C145" s="105">
        <v>1432</v>
      </c>
      <c r="D145" s="111">
        <f t="shared" si="10"/>
        <v>100</v>
      </c>
      <c r="E145" s="105">
        <v>1432</v>
      </c>
      <c r="F145" s="111">
        <f t="shared" si="11"/>
        <v>100</v>
      </c>
      <c r="G145" s="128"/>
      <c r="H145" s="123"/>
      <c r="I145" s="123"/>
    </row>
    <row r="146" spans="1:9" s="15" customFormat="1" ht="33" customHeight="1">
      <c r="A146" s="84" t="s">
        <v>66</v>
      </c>
      <c r="B146" s="121">
        <v>40.07</v>
      </c>
      <c r="C146" s="121">
        <v>40.07</v>
      </c>
      <c r="D146" s="111">
        <f t="shared" si="10"/>
        <v>100</v>
      </c>
      <c r="E146" s="121">
        <v>40.07</v>
      </c>
      <c r="F146" s="111">
        <f t="shared" si="11"/>
        <v>100</v>
      </c>
      <c r="G146" s="128"/>
      <c r="H146" s="123"/>
      <c r="I146" s="123"/>
    </row>
    <row r="147" spans="1:9" s="15" customFormat="1" ht="58.5" customHeight="1">
      <c r="A147" s="94" t="s">
        <v>116</v>
      </c>
      <c r="B147" s="122">
        <f>B148+B149+B150+B151</f>
        <v>3570</v>
      </c>
      <c r="C147" s="122">
        <f>C148+C149+C150+C151</f>
        <v>3570</v>
      </c>
      <c r="D147" s="115">
        <f t="shared" si="10"/>
        <v>100</v>
      </c>
      <c r="E147" s="122">
        <f>E148+E149+E150+E151</f>
        <v>3570</v>
      </c>
      <c r="F147" s="115">
        <f t="shared" si="11"/>
        <v>100</v>
      </c>
      <c r="G147" s="128"/>
      <c r="H147" s="123"/>
      <c r="I147" s="123"/>
    </row>
    <row r="148" spans="1:9" s="15" customFormat="1" ht="45">
      <c r="A148" s="89" t="s">
        <v>44</v>
      </c>
      <c r="B148" s="105">
        <v>32</v>
      </c>
      <c r="C148" s="105">
        <v>32</v>
      </c>
      <c r="D148" s="115">
        <f t="shared" si="10"/>
        <v>100</v>
      </c>
      <c r="E148" s="105">
        <v>32</v>
      </c>
      <c r="F148" s="115">
        <f t="shared" si="11"/>
        <v>100</v>
      </c>
      <c r="G148" s="128"/>
      <c r="H148" s="123"/>
      <c r="I148" s="123"/>
    </row>
    <row r="149" spans="1:9" s="15" customFormat="1" ht="48.75" customHeight="1">
      <c r="A149" s="89" t="s">
        <v>45</v>
      </c>
      <c r="B149" s="105">
        <v>76</v>
      </c>
      <c r="C149" s="105">
        <v>76</v>
      </c>
      <c r="D149" s="115">
        <f t="shared" si="10"/>
        <v>100</v>
      </c>
      <c r="E149" s="105">
        <v>76</v>
      </c>
      <c r="F149" s="115">
        <f t="shared" si="11"/>
        <v>100</v>
      </c>
      <c r="G149" s="128"/>
      <c r="H149" s="123"/>
      <c r="I149" s="123"/>
    </row>
    <row r="150" spans="1:9" s="15" customFormat="1" ht="44.25" customHeight="1">
      <c r="A150" s="89" t="s">
        <v>46</v>
      </c>
      <c r="B150" s="105">
        <v>1153</v>
      </c>
      <c r="C150" s="105">
        <v>1153</v>
      </c>
      <c r="D150" s="115">
        <f t="shared" si="10"/>
        <v>100</v>
      </c>
      <c r="E150" s="105">
        <v>1153</v>
      </c>
      <c r="F150" s="115">
        <f t="shared" si="11"/>
        <v>100</v>
      </c>
      <c r="G150" s="128"/>
      <c r="H150" s="123"/>
      <c r="I150" s="123"/>
    </row>
    <row r="151" spans="1:9" s="15" customFormat="1" ht="30.75" customHeight="1">
      <c r="A151" s="89" t="s">
        <v>91</v>
      </c>
      <c r="B151" s="105">
        <v>2309</v>
      </c>
      <c r="C151" s="105">
        <v>2309</v>
      </c>
      <c r="D151" s="115">
        <f t="shared" si="10"/>
        <v>100</v>
      </c>
      <c r="E151" s="105">
        <v>2309</v>
      </c>
      <c r="F151" s="115">
        <f t="shared" si="11"/>
        <v>100</v>
      </c>
      <c r="G151" s="128"/>
      <c r="H151" s="123"/>
      <c r="I151" s="123"/>
    </row>
    <row r="152" spans="1:9" s="15" customFormat="1" ht="15">
      <c r="A152" s="156" t="s">
        <v>74</v>
      </c>
      <c r="B152" s="157"/>
      <c r="C152" s="157"/>
      <c r="D152" s="157"/>
      <c r="E152" s="157"/>
      <c r="F152" s="157"/>
      <c r="G152" s="123"/>
      <c r="H152" s="123"/>
      <c r="I152" s="123"/>
    </row>
    <row r="153" spans="1:9" s="15" customFormat="1" ht="45">
      <c r="A153" s="84" t="s">
        <v>75</v>
      </c>
      <c r="B153" s="121">
        <v>44.83</v>
      </c>
      <c r="C153" s="121">
        <v>44.83</v>
      </c>
      <c r="D153" s="111">
        <f>C153/B153*100</f>
        <v>100</v>
      </c>
      <c r="E153" s="121">
        <v>44.83</v>
      </c>
      <c r="F153" s="111">
        <f>E153/C153*100</f>
        <v>100</v>
      </c>
      <c r="G153" s="123"/>
      <c r="H153" s="123"/>
      <c r="I153" s="123"/>
    </row>
    <row r="154" spans="1:11" s="15" customFormat="1" ht="30">
      <c r="A154" s="84" t="s">
        <v>81</v>
      </c>
      <c r="B154" s="105">
        <f>B155+B156</f>
        <v>2996</v>
      </c>
      <c r="C154" s="105">
        <f>C155+C156</f>
        <v>2996</v>
      </c>
      <c r="D154" s="111">
        <f>C154/B154*100</f>
        <v>100</v>
      </c>
      <c r="E154" s="105">
        <f>E155+E156</f>
        <v>2996</v>
      </c>
      <c r="F154" s="111">
        <f>E154/C154*100</f>
        <v>100</v>
      </c>
      <c r="G154" s="123"/>
      <c r="H154" s="128"/>
      <c r="I154" s="143"/>
      <c r="J154" s="95"/>
      <c r="K154" s="95"/>
    </row>
    <row r="155" spans="1:11" s="15" customFormat="1" ht="22.5" customHeight="1">
      <c r="A155" s="84" t="s">
        <v>125</v>
      </c>
      <c r="B155" s="105">
        <v>687</v>
      </c>
      <c r="C155" s="105">
        <v>687</v>
      </c>
      <c r="D155" s="111">
        <f>C155/B155*100</f>
        <v>100</v>
      </c>
      <c r="E155" s="105">
        <v>687</v>
      </c>
      <c r="F155" s="111">
        <f>E155/C155*100</f>
        <v>100</v>
      </c>
      <c r="G155" s="180"/>
      <c r="H155" s="159"/>
      <c r="I155" s="134"/>
      <c r="J155" s="68"/>
      <c r="K155" s="68"/>
    </row>
    <row r="156" spans="1:11" s="15" customFormat="1" ht="21" customHeight="1">
      <c r="A156" s="84" t="s">
        <v>124</v>
      </c>
      <c r="B156" s="105">
        <v>2309</v>
      </c>
      <c r="C156" s="105">
        <v>2309</v>
      </c>
      <c r="D156" s="115">
        <f>C156/B156*100</f>
        <v>100</v>
      </c>
      <c r="E156" s="105">
        <v>2309</v>
      </c>
      <c r="F156" s="111">
        <f>E156/C156*100</f>
        <v>100</v>
      </c>
      <c r="G156" s="180"/>
      <c r="H156" s="159"/>
      <c r="I156" s="134"/>
      <c r="J156" s="68"/>
      <c r="K156" s="68"/>
    </row>
    <row r="157" spans="1:11" s="15" customFormat="1" ht="102" customHeight="1">
      <c r="A157" s="84" t="s">
        <v>123</v>
      </c>
      <c r="B157" s="121">
        <v>16.39</v>
      </c>
      <c r="C157" s="121">
        <v>16.39</v>
      </c>
      <c r="D157" s="111">
        <f>C157/B157*100</f>
        <v>100</v>
      </c>
      <c r="E157" s="121">
        <v>16.39</v>
      </c>
      <c r="F157" s="111">
        <f>E157/C157*100</f>
        <v>100</v>
      </c>
      <c r="G157" s="182"/>
      <c r="H157" s="160"/>
      <c r="I157" s="144"/>
      <c r="J157" s="96"/>
      <c r="K157" s="96"/>
    </row>
    <row r="158" spans="1:9" s="15" customFormat="1" ht="116.25" customHeight="1">
      <c r="A158" s="84" t="s">
        <v>76</v>
      </c>
      <c r="B158" s="121">
        <v>0</v>
      </c>
      <c r="C158" s="121">
        <v>0</v>
      </c>
      <c r="D158" s="115">
        <v>0</v>
      </c>
      <c r="E158" s="121">
        <v>0</v>
      </c>
      <c r="F158" s="111">
        <v>0</v>
      </c>
      <c r="G158" s="123"/>
      <c r="H158" s="123"/>
      <c r="I158" s="123"/>
    </row>
    <row r="159" spans="1:9" s="15" customFormat="1" ht="13.5" customHeight="1">
      <c r="A159" s="156" t="s">
        <v>47</v>
      </c>
      <c r="B159" s="157"/>
      <c r="C159" s="157"/>
      <c r="D159" s="157"/>
      <c r="E159" s="157"/>
      <c r="F159" s="158"/>
      <c r="G159" s="123"/>
      <c r="H159" s="123"/>
      <c r="I159" s="123"/>
    </row>
    <row r="160" spans="1:9" s="15" customFormat="1" ht="31.5" customHeight="1">
      <c r="A160" s="84" t="s">
        <v>102</v>
      </c>
      <c r="B160" s="121">
        <v>154</v>
      </c>
      <c r="C160" s="121">
        <v>154</v>
      </c>
      <c r="D160" s="111">
        <f aca="true" t="shared" si="12" ref="D160:D167">C160/B160*100</f>
        <v>100</v>
      </c>
      <c r="E160" s="121">
        <v>154</v>
      </c>
      <c r="F160" s="111">
        <f aca="true" t="shared" si="13" ref="F160:F167">E160/C160*100</f>
        <v>100</v>
      </c>
      <c r="G160" s="128"/>
      <c r="H160" s="123"/>
      <c r="I160" s="123"/>
    </row>
    <row r="161" spans="1:9" s="15" customFormat="1" ht="30">
      <c r="A161" s="84" t="s">
        <v>103</v>
      </c>
      <c r="B161" s="115">
        <v>372.3</v>
      </c>
      <c r="C161" s="115">
        <v>372.3</v>
      </c>
      <c r="D161" s="111">
        <f t="shared" si="12"/>
        <v>100</v>
      </c>
      <c r="E161" s="115">
        <v>372.3</v>
      </c>
      <c r="F161" s="111">
        <f t="shared" si="13"/>
        <v>100</v>
      </c>
      <c r="G161" s="128"/>
      <c r="H161" s="123"/>
      <c r="I161" s="123"/>
    </row>
    <row r="162" spans="1:9" s="15" customFormat="1" ht="30">
      <c r="A162" s="84" t="s">
        <v>104</v>
      </c>
      <c r="B162" s="115">
        <v>104</v>
      </c>
      <c r="C162" s="115">
        <v>104</v>
      </c>
      <c r="D162" s="111">
        <f t="shared" si="12"/>
        <v>100</v>
      </c>
      <c r="E162" s="115">
        <v>104</v>
      </c>
      <c r="F162" s="111">
        <f t="shared" si="13"/>
        <v>100</v>
      </c>
      <c r="G162" s="128"/>
      <c r="H162" s="123"/>
      <c r="I162" s="123"/>
    </row>
    <row r="163" spans="1:9" s="15" customFormat="1" ht="30">
      <c r="A163" s="84" t="s">
        <v>105</v>
      </c>
      <c r="B163" s="121">
        <v>252</v>
      </c>
      <c r="C163" s="121">
        <v>252</v>
      </c>
      <c r="D163" s="111">
        <f t="shared" si="12"/>
        <v>100</v>
      </c>
      <c r="E163" s="121">
        <v>252</v>
      </c>
      <c r="F163" s="111">
        <f t="shared" si="13"/>
        <v>100</v>
      </c>
      <c r="G163" s="128"/>
      <c r="H163" s="123"/>
      <c r="I163" s="123"/>
    </row>
    <row r="164" spans="1:9" s="15" customFormat="1" ht="33" customHeight="1">
      <c r="A164" s="89" t="s">
        <v>106</v>
      </c>
      <c r="B164" s="121">
        <v>98.88</v>
      </c>
      <c r="C164" s="121">
        <v>98.88</v>
      </c>
      <c r="D164" s="111">
        <f t="shared" si="12"/>
        <v>100</v>
      </c>
      <c r="E164" s="121">
        <v>98.88</v>
      </c>
      <c r="F164" s="111">
        <f t="shared" si="13"/>
        <v>100</v>
      </c>
      <c r="G164" s="134"/>
      <c r="H164" s="123"/>
      <c r="I164" s="123"/>
    </row>
    <row r="165" spans="1:9" s="15" customFormat="1" ht="64.5" customHeight="1">
      <c r="A165" s="88" t="s">
        <v>48</v>
      </c>
      <c r="B165" s="121">
        <v>98</v>
      </c>
      <c r="C165" s="121">
        <v>98</v>
      </c>
      <c r="D165" s="111">
        <f t="shared" si="12"/>
        <v>100</v>
      </c>
      <c r="E165" s="121">
        <v>98</v>
      </c>
      <c r="F165" s="111">
        <f t="shared" si="13"/>
        <v>100</v>
      </c>
      <c r="G165" s="128"/>
      <c r="H165" s="123"/>
      <c r="I165" s="123"/>
    </row>
    <row r="166" spans="1:9" s="15" customFormat="1" ht="46.5" customHeight="1">
      <c r="A166" s="88" t="s">
        <v>52</v>
      </c>
      <c r="B166" s="104">
        <v>843.76</v>
      </c>
      <c r="C166" s="104">
        <v>843.76</v>
      </c>
      <c r="D166" s="111">
        <f t="shared" si="12"/>
        <v>100</v>
      </c>
      <c r="E166" s="104">
        <v>843.76</v>
      </c>
      <c r="F166" s="111">
        <f t="shared" si="13"/>
        <v>100</v>
      </c>
      <c r="G166" s="128"/>
      <c r="H166" s="123"/>
      <c r="I166" s="123"/>
    </row>
    <row r="167" spans="1:9" s="15" customFormat="1" ht="45">
      <c r="A167" s="88" t="s">
        <v>93</v>
      </c>
      <c r="B167" s="104">
        <v>125.73</v>
      </c>
      <c r="C167" s="104">
        <v>125.73</v>
      </c>
      <c r="D167" s="111">
        <f t="shared" si="12"/>
        <v>100</v>
      </c>
      <c r="E167" s="104">
        <v>125.73</v>
      </c>
      <c r="F167" s="111">
        <f t="shared" si="13"/>
        <v>100</v>
      </c>
      <c r="G167" s="128"/>
      <c r="H167" s="123"/>
      <c r="I167" s="123"/>
    </row>
    <row r="168" spans="1:9" s="15" customFormat="1" ht="15">
      <c r="A168" s="156" t="s">
        <v>85</v>
      </c>
      <c r="B168" s="157"/>
      <c r="C168" s="157"/>
      <c r="D168" s="157"/>
      <c r="E168" s="157"/>
      <c r="F168" s="158"/>
      <c r="G168" s="129"/>
      <c r="H168" s="123"/>
      <c r="I168" s="123"/>
    </row>
    <row r="169" spans="1:9" s="15" customFormat="1" ht="75">
      <c r="A169" s="88" t="s">
        <v>107</v>
      </c>
      <c r="B169" s="104">
        <v>44</v>
      </c>
      <c r="C169" s="104">
        <v>44</v>
      </c>
      <c r="D169" s="111">
        <f>C169/B169*100</f>
        <v>100</v>
      </c>
      <c r="E169" s="104">
        <v>44</v>
      </c>
      <c r="F169" s="111">
        <f>E169/C169*100</f>
        <v>100</v>
      </c>
      <c r="G169" s="128"/>
      <c r="H169" s="123"/>
      <c r="I169" s="123"/>
    </row>
    <row r="170" spans="1:9" s="15" customFormat="1" ht="30">
      <c r="A170" s="88" t="s">
        <v>88</v>
      </c>
      <c r="B170" s="121">
        <v>0</v>
      </c>
      <c r="C170" s="121">
        <v>0</v>
      </c>
      <c r="D170" s="111"/>
      <c r="E170" s="121">
        <v>0</v>
      </c>
      <c r="F170" s="111" t="e">
        <f>E170/C170*100</f>
        <v>#DIV/0!</v>
      </c>
      <c r="G170" s="128"/>
      <c r="H170" s="123"/>
      <c r="I170" s="123"/>
    </row>
    <row r="171" spans="1:9" s="15" customFormat="1" ht="30">
      <c r="A171" s="88" t="s">
        <v>86</v>
      </c>
      <c r="B171" s="104">
        <v>1243</v>
      </c>
      <c r="C171" s="104">
        <v>1243</v>
      </c>
      <c r="D171" s="111">
        <f>C171/B171*100</f>
        <v>100</v>
      </c>
      <c r="E171" s="104">
        <v>1243</v>
      </c>
      <c r="F171" s="111">
        <f>E171/C171*100</f>
        <v>100</v>
      </c>
      <c r="G171" s="128"/>
      <c r="H171" s="123"/>
      <c r="I171" s="123"/>
    </row>
    <row r="172" spans="1:9" s="15" customFormat="1" ht="44.25" customHeight="1">
      <c r="A172" s="88" t="s">
        <v>87</v>
      </c>
      <c r="B172" s="104">
        <v>0</v>
      </c>
      <c r="C172" s="104">
        <v>0</v>
      </c>
      <c r="D172" s="111" t="e">
        <f>C172/B172*100</f>
        <v>#DIV/0!</v>
      </c>
      <c r="E172" s="104">
        <v>0</v>
      </c>
      <c r="F172" s="111"/>
      <c r="G172" s="128"/>
      <c r="H172" s="123"/>
      <c r="I172" s="123"/>
    </row>
    <row r="173" spans="1:9" s="15" customFormat="1" ht="15">
      <c r="A173" s="156" t="s">
        <v>49</v>
      </c>
      <c r="B173" s="157"/>
      <c r="C173" s="157"/>
      <c r="D173" s="157"/>
      <c r="E173" s="157"/>
      <c r="F173" s="158"/>
      <c r="G173" s="129"/>
      <c r="H173" s="123"/>
      <c r="I173" s="123"/>
    </row>
    <row r="174" spans="1:9" s="15" customFormat="1" ht="78" customHeight="1">
      <c r="A174" s="88" t="s">
        <v>50</v>
      </c>
      <c r="B174" s="113">
        <v>0.07</v>
      </c>
      <c r="C174" s="113">
        <v>0.07</v>
      </c>
      <c r="D174" s="111">
        <f>C174/B174*100</f>
        <v>100</v>
      </c>
      <c r="E174" s="113">
        <v>0.07</v>
      </c>
      <c r="F174" s="111">
        <f>E174/C174*100</f>
        <v>100</v>
      </c>
      <c r="G174" s="128"/>
      <c r="H174" s="123"/>
      <c r="I174" s="123"/>
    </row>
    <row r="175" spans="1:9" s="15" customFormat="1" ht="15" customHeight="1">
      <c r="A175" s="4"/>
      <c r="B175" s="139"/>
      <c r="C175" s="139"/>
      <c r="D175" s="128"/>
      <c r="E175" s="139"/>
      <c r="F175" s="128"/>
      <c r="G175" s="128"/>
      <c r="H175" s="123"/>
      <c r="I175" s="123"/>
    </row>
    <row r="176" spans="1:2" ht="12.75">
      <c r="A176" s="183" t="s">
        <v>143</v>
      </c>
      <c r="B176" s="183"/>
    </row>
    <row r="177" spans="1:6" ht="84" customHeight="1">
      <c r="A177" s="183"/>
      <c r="B177" s="183"/>
      <c r="E177" s="184" t="s">
        <v>129</v>
      </c>
      <c r="F177" s="184"/>
    </row>
    <row r="178" ht="18.75">
      <c r="A178" s="1"/>
    </row>
    <row r="179" ht="16.5" customHeight="1">
      <c r="A179" s="1"/>
    </row>
    <row r="180" spans="1:7" ht="16.5" customHeight="1">
      <c r="A180" s="1"/>
      <c r="B180" s="181"/>
      <c r="C180" s="181"/>
      <c r="D180" s="181"/>
      <c r="E180" s="181"/>
      <c r="F180" s="181"/>
      <c r="G180" s="145"/>
    </row>
    <row r="181" ht="16.5" customHeight="1"/>
  </sheetData>
  <sheetProtection/>
  <mergeCells count="37">
    <mergeCell ref="B180:F180"/>
    <mergeCell ref="G157:H157"/>
    <mergeCell ref="A159:F159"/>
    <mergeCell ref="A168:F168"/>
    <mergeCell ref="A173:F173"/>
    <mergeCell ref="A176:B177"/>
    <mergeCell ref="E177:F177"/>
    <mergeCell ref="A128:F128"/>
    <mergeCell ref="A135:F135"/>
    <mergeCell ref="G137:I137"/>
    <mergeCell ref="A152:F152"/>
    <mergeCell ref="G155:H155"/>
    <mergeCell ref="G156:H156"/>
    <mergeCell ref="G47:L47"/>
    <mergeCell ref="A52:F52"/>
    <mergeCell ref="A92:F92"/>
    <mergeCell ref="G116:K116"/>
    <mergeCell ref="A118:F118"/>
    <mergeCell ref="A124:F124"/>
    <mergeCell ref="G25:K26"/>
    <mergeCell ref="A28:F28"/>
    <mergeCell ref="G31:J32"/>
    <mergeCell ref="G35:K36"/>
    <mergeCell ref="G39:K39"/>
    <mergeCell ref="G40:L41"/>
    <mergeCell ref="A8:F8"/>
    <mergeCell ref="A9:F9"/>
    <mergeCell ref="A11:A12"/>
    <mergeCell ref="D11:D12"/>
    <mergeCell ref="F11:F12"/>
    <mergeCell ref="G21:H21"/>
    <mergeCell ref="A1:F1"/>
    <mergeCell ref="A2:F2"/>
    <mergeCell ref="A4:F4"/>
    <mergeCell ref="A5:F5"/>
    <mergeCell ref="A7:F7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Беляева ЕА</cp:lastModifiedBy>
  <cp:lastPrinted>2019-10-18T05:20:51Z</cp:lastPrinted>
  <dcterms:created xsi:type="dcterms:W3CDTF">2006-05-06T07:58:30Z</dcterms:created>
  <dcterms:modified xsi:type="dcterms:W3CDTF">2019-10-18T05:24:16Z</dcterms:modified>
  <cp:category/>
  <cp:version/>
  <cp:contentType/>
  <cp:contentStatus/>
</cp:coreProperties>
</file>